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1310" windowHeight="8010"/>
  </bookViews>
  <sheets>
    <sheet name="Men" sheetId="1" r:id="rId1"/>
    <sheet name="Women" sheetId="2" r:id="rId2"/>
  </sheets>
  <calcPr calcId="125725" concurrentCalc="0"/>
</workbook>
</file>

<file path=xl/calcChain.xml><?xml version="1.0" encoding="utf-8"?>
<calcChain xmlns="http://schemas.openxmlformats.org/spreadsheetml/2006/main">
  <c r="P59" i="2"/>
  <c r="O59"/>
  <c r="N59"/>
  <c r="M59"/>
  <c r="L59"/>
  <c r="K59"/>
  <c r="J59"/>
  <c r="I59"/>
  <c r="H59"/>
  <c r="G59"/>
  <c r="F59"/>
  <c r="E59"/>
  <c r="Q58"/>
  <c r="Q57"/>
  <c r="Q56"/>
  <c r="S55"/>
  <c r="T55"/>
  <c r="U55"/>
  <c r="Q55"/>
  <c r="R55"/>
  <c r="V55"/>
  <c r="S3"/>
  <c r="T3"/>
  <c r="U3"/>
  <c r="Q3"/>
  <c r="Q4"/>
  <c r="Q5"/>
  <c r="Q6"/>
  <c r="R3"/>
  <c r="V3"/>
  <c r="S7"/>
  <c r="T7"/>
  <c r="U7"/>
  <c r="Q7"/>
  <c r="Q8"/>
  <c r="Q9"/>
  <c r="Q10"/>
  <c r="R7"/>
  <c r="V7"/>
  <c r="S11"/>
  <c r="T11"/>
  <c r="U11"/>
  <c r="Q11"/>
  <c r="Q12"/>
  <c r="Q13"/>
  <c r="Q14"/>
  <c r="R11"/>
  <c r="V11"/>
  <c r="S15"/>
  <c r="T15"/>
  <c r="U15"/>
  <c r="Q15"/>
  <c r="Q16"/>
  <c r="Q17"/>
  <c r="Q18"/>
  <c r="R15"/>
  <c r="V15"/>
  <c r="S19"/>
  <c r="T19"/>
  <c r="U19"/>
  <c r="Q19"/>
  <c r="Q20"/>
  <c r="Q21"/>
  <c r="Q22"/>
  <c r="R19"/>
  <c r="V19"/>
  <c r="S23"/>
  <c r="T23"/>
  <c r="U23"/>
  <c r="Q23"/>
  <c r="Q24"/>
  <c r="Q25"/>
  <c r="Q26"/>
  <c r="R23"/>
  <c r="V23"/>
  <c r="S27"/>
  <c r="T27"/>
  <c r="U27"/>
  <c r="Q27"/>
  <c r="Q28"/>
  <c r="Q29"/>
  <c r="Q30"/>
  <c r="R27"/>
  <c r="V27"/>
  <c r="S31"/>
  <c r="T31"/>
  <c r="U31"/>
  <c r="Q31"/>
  <c r="Q32"/>
  <c r="Q33"/>
  <c r="Q34"/>
  <c r="R31"/>
  <c r="V31"/>
  <c r="S35"/>
  <c r="T35"/>
  <c r="U35"/>
  <c r="Q35"/>
  <c r="Q36"/>
  <c r="Q37"/>
  <c r="Q38"/>
  <c r="R35"/>
  <c r="V35"/>
  <c r="S39"/>
  <c r="T39"/>
  <c r="U39"/>
  <c r="Q39"/>
  <c r="Q40"/>
  <c r="Q41"/>
  <c r="Q42"/>
  <c r="R39"/>
  <c r="V39"/>
  <c r="S43"/>
  <c r="T43"/>
  <c r="U43"/>
  <c r="Q43"/>
  <c r="Q44"/>
  <c r="Q45"/>
  <c r="Q46"/>
  <c r="R43"/>
  <c r="V43"/>
  <c r="S47"/>
  <c r="T47"/>
  <c r="U47"/>
  <c r="Q47"/>
  <c r="Q48"/>
  <c r="Q49"/>
  <c r="Q50"/>
  <c r="R47"/>
  <c r="V47"/>
  <c r="S51"/>
  <c r="T51"/>
  <c r="U51"/>
  <c r="Q51"/>
  <c r="Q52"/>
  <c r="Q53"/>
  <c r="Q54"/>
  <c r="R51"/>
  <c r="V51"/>
  <c r="W55"/>
  <c r="W51"/>
  <c r="W47"/>
  <c r="W43"/>
  <c r="W39"/>
  <c r="W35"/>
  <c r="W31"/>
  <c r="W27"/>
  <c r="W23"/>
  <c r="W19"/>
  <c r="W15"/>
  <c r="W11"/>
  <c r="W7"/>
  <c r="W3"/>
  <c r="P59" i="1"/>
  <c r="O59"/>
  <c r="N59"/>
  <c r="M59"/>
  <c r="L59"/>
  <c r="K59"/>
  <c r="J59"/>
  <c r="I59"/>
  <c r="H59"/>
  <c r="G59"/>
  <c r="F59"/>
  <c r="E59"/>
  <c r="Q58"/>
  <c r="Q57"/>
  <c r="Q56"/>
  <c r="S55"/>
  <c r="T55"/>
  <c r="U55"/>
  <c r="Q55"/>
  <c r="R55"/>
  <c r="V55"/>
  <c r="S3"/>
  <c r="T3"/>
  <c r="U3"/>
  <c r="Q3"/>
  <c r="Q4"/>
  <c r="Q5"/>
  <c r="Q6"/>
  <c r="R3"/>
  <c r="V3"/>
  <c r="S7"/>
  <c r="T7"/>
  <c r="U7"/>
  <c r="Q7"/>
  <c r="Q8"/>
  <c r="Q9"/>
  <c r="Q10"/>
  <c r="R7"/>
  <c r="V7"/>
  <c r="S11"/>
  <c r="T11"/>
  <c r="U11"/>
  <c r="Q11"/>
  <c r="Q12"/>
  <c r="Q13"/>
  <c r="Q14"/>
  <c r="R11"/>
  <c r="V11"/>
  <c r="S15"/>
  <c r="T15"/>
  <c r="U15"/>
  <c r="Q15"/>
  <c r="Q16"/>
  <c r="Q17"/>
  <c r="Q18"/>
  <c r="R15"/>
  <c r="V15"/>
  <c r="S19"/>
  <c r="T19"/>
  <c r="U19"/>
  <c r="Q19"/>
  <c r="Q20"/>
  <c r="Q21"/>
  <c r="Q22"/>
  <c r="R19"/>
  <c r="V19"/>
  <c r="S23"/>
  <c r="T23"/>
  <c r="U23"/>
  <c r="Q23"/>
  <c r="Q24"/>
  <c r="Q25"/>
  <c r="Q26"/>
  <c r="R23"/>
  <c r="V23"/>
  <c r="S27"/>
  <c r="T27"/>
  <c r="U27"/>
  <c r="Q27"/>
  <c r="Q28"/>
  <c r="Q29"/>
  <c r="Q30"/>
  <c r="R27"/>
  <c r="V27"/>
  <c r="S31"/>
  <c r="T31"/>
  <c r="U31"/>
  <c r="Q31"/>
  <c r="Q32"/>
  <c r="Q33"/>
  <c r="Q34"/>
  <c r="R31"/>
  <c r="V31"/>
  <c r="S35"/>
  <c r="T35"/>
  <c r="U35"/>
  <c r="Q35"/>
  <c r="Q36"/>
  <c r="Q37"/>
  <c r="Q38"/>
  <c r="R35"/>
  <c r="V35"/>
  <c r="S39"/>
  <c r="T39"/>
  <c r="U39"/>
  <c r="Q39"/>
  <c r="Q40"/>
  <c r="Q41"/>
  <c r="Q42"/>
  <c r="R39"/>
  <c r="V39"/>
  <c r="S43"/>
  <c r="T43"/>
  <c r="U43"/>
  <c r="Q43"/>
  <c r="Q44"/>
  <c r="Q45"/>
  <c r="Q46"/>
  <c r="R43"/>
  <c r="V43"/>
  <c r="S47"/>
  <c r="T47"/>
  <c r="U47"/>
  <c r="Q47"/>
  <c r="Q48"/>
  <c r="Q49"/>
  <c r="Q50"/>
  <c r="R47"/>
  <c r="V47"/>
  <c r="S51"/>
  <c r="T51"/>
  <c r="U51"/>
  <c r="Q51"/>
  <c r="Q52"/>
  <c r="Q53"/>
  <c r="Q54"/>
  <c r="R51"/>
  <c r="V51"/>
  <c r="W55"/>
  <c r="W51"/>
  <c r="W47"/>
  <c r="W43"/>
  <c r="W39"/>
  <c r="W35"/>
  <c r="W31"/>
  <c r="W27"/>
  <c r="W23"/>
  <c r="W19"/>
  <c r="W15"/>
  <c r="W11"/>
  <c r="W7"/>
  <c r="W3"/>
</calcChain>
</file>

<file path=xl/sharedStrings.xml><?xml version="1.0" encoding="utf-8"?>
<sst xmlns="http://schemas.openxmlformats.org/spreadsheetml/2006/main" count="294" uniqueCount="176">
  <si>
    <t>Name</t>
  </si>
  <si>
    <t>Prov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</si>
  <si>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</si>
  <si>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</si>
  <si>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</si>
  <si>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</si>
  <si>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</si>
  <si>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</si>
  <si>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</si>
  <si>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</si>
  <si>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</si>
  <si>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</si>
  <si>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</si>
  <si>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</si>
  <si>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# Player Draws</t>
  </si>
  <si>
    <t># Team Draws</t>
  </si>
  <si>
    <t>Total Distance</t>
  </si>
  <si>
    <t>Greatest Distance</t>
  </si>
  <si>
    <t>Rank Distance</t>
  </si>
  <si>
    <t>Average Distance</t>
  </si>
  <si>
    <t>Ranking</t>
  </si>
  <si>
    <t>Men-AB</t>
  </si>
  <si>
    <r>
      <rPr>
        <b/>
        <sz val="12"/>
        <color theme="1"/>
        <rFont val="Calibri"/>
        <family val="2"/>
        <scheme val="minor"/>
      </rPr>
      <t>Karsten</t>
    </r>
    <r>
      <rPr>
        <sz val="11"/>
        <color theme="1"/>
        <rFont val="Calibri"/>
        <family val="2"/>
        <scheme val="minor"/>
      </rPr>
      <t xml:space="preserve"> Sturmay</t>
    </r>
  </si>
  <si>
    <t>AB</t>
  </si>
  <si>
    <r>
      <rPr>
        <b/>
        <sz val="12"/>
        <color theme="1"/>
        <rFont val="Calibri"/>
        <family val="2"/>
        <scheme val="minor"/>
      </rPr>
      <t>Chris</t>
    </r>
    <r>
      <rPr>
        <sz val="11"/>
        <color theme="1"/>
        <rFont val="Calibri"/>
        <family val="2"/>
        <scheme val="minor"/>
      </rPr>
      <t xml:space="preserve"> Kennedy</t>
    </r>
  </si>
  <si>
    <r>
      <rPr>
        <b/>
        <sz val="12"/>
        <color theme="1"/>
        <rFont val="Calibri"/>
        <family val="2"/>
        <scheme val="minor"/>
      </rPr>
      <t>Glenn</t>
    </r>
    <r>
      <rPr>
        <sz val="11"/>
        <color theme="1"/>
        <rFont val="Calibri"/>
        <family val="2"/>
        <scheme val="minor"/>
      </rPr>
      <t xml:space="preserve"> Venance</t>
    </r>
  </si>
  <si>
    <r>
      <rPr>
        <b/>
        <sz val="12"/>
        <color theme="1"/>
        <rFont val="Calibri"/>
        <family val="2"/>
        <scheme val="minor"/>
      </rPr>
      <t>Caleb</t>
    </r>
    <r>
      <rPr>
        <sz val="11"/>
        <color theme="1"/>
        <rFont val="Calibri"/>
        <family val="2"/>
        <scheme val="minor"/>
      </rPr>
      <t xml:space="preserve"> Boorse</t>
    </r>
  </si>
  <si>
    <t>Men-BC</t>
  </si>
  <si>
    <r>
      <rPr>
        <b/>
        <sz val="12"/>
        <color theme="1"/>
        <rFont val="Calibri"/>
        <family val="2"/>
        <scheme val="minor"/>
      </rPr>
      <t>Tyler</t>
    </r>
    <r>
      <rPr>
        <sz val="11"/>
        <color theme="1"/>
        <rFont val="Calibri"/>
        <family val="2"/>
        <scheme val="minor"/>
      </rPr>
      <t xml:space="preserve"> Tardi</t>
    </r>
  </si>
  <si>
    <t>BC</t>
  </si>
  <si>
    <r>
      <rPr>
        <b/>
        <sz val="12"/>
        <color theme="1"/>
        <rFont val="Calibri"/>
        <family val="2"/>
        <scheme val="minor"/>
      </rPr>
      <t>Sterling</t>
    </r>
    <r>
      <rPr>
        <sz val="11"/>
        <color theme="1"/>
        <rFont val="Calibri"/>
        <family val="2"/>
        <scheme val="minor"/>
      </rPr>
      <t xml:space="preserve"> Middleton</t>
    </r>
  </si>
  <si>
    <r>
      <rPr>
        <b/>
        <sz val="12"/>
        <color theme="1"/>
        <rFont val="Calibri"/>
        <family val="2"/>
        <scheme val="minor"/>
      </rPr>
      <t>Jordan</t>
    </r>
    <r>
      <rPr>
        <sz val="11"/>
        <color theme="1"/>
        <rFont val="Calibri"/>
        <family val="2"/>
        <scheme val="minor"/>
      </rPr>
      <t xml:space="preserve"> Tardi</t>
    </r>
  </si>
  <si>
    <r>
      <rPr>
        <b/>
        <sz val="12"/>
        <color theme="1"/>
        <rFont val="Calibri"/>
        <family val="2"/>
        <scheme val="minor"/>
      </rPr>
      <t>Zachary</t>
    </r>
    <r>
      <rPr>
        <sz val="11"/>
        <color theme="1"/>
        <rFont val="Calibri"/>
        <family val="2"/>
        <scheme val="minor"/>
      </rPr>
      <t xml:space="preserve"> Curtis</t>
    </r>
  </si>
  <si>
    <t>Men-MB</t>
  </si>
  <si>
    <r>
      <rPr>
        <b/>
        <sz val="12"/>
        <color theme="1"/>
        <rFont val="Calibri"/>
        <family val="2"/>
        <scheme val="minor"/>
      </rPr>
      <t>JT</t>
    </r>
    <r>
      <rPr>
        <sz val="11"/>
        <color theme="1"/>
        <rFont val="Calibri"/>
        <family val="2"/>
        <scheme val="minor"/>
      </rPr>
      <t xml:space="preserve"> Ryan  </t>
    </r>
  </si>
  <si>
    <t>MB</t>
  </si>
  <si>
    <r>
      <rPr>
        <b/>
        <sz val="12"/>
        <color theme="1"/>
        <rFont val="Calibri"/>
        <family val="2"/>
        <scheme val="minor"/>
      </rPr>
      <t>Jacques</t>
    </r>
    <r>
      <rPr>
        <sz val="11"/>
        <color theme="1"/>
        <rFont val="Calibri"/>
        <family val="2"/>
        <scheme val="minor"/>
      </rPr>
      <t xml:space="preserve"> Gauthier</t>
    </r>
  </si>
  <si>
    <r>
      <rPr>
        <b/>
        <sz val="12"/>
        <color theme="1"/>
        <rFont val="Calibri"/>
        <family val="2"/>
        <scheme val="minor"/>
      </rPr>
      <t>Colin</t>
    </r>
    <r>
      <rPr>
        <sz val="11"/>
        <color theme="1"/>
        <rFont val="Calibri"/>
        <family val="2"/>
        <scheme val="minor"/>
      </rPr>
      <t xml:space="preserve"> Kurz</t>
    </r>
  </si>
  <si>
    <r>
      <rPr>
        <b/>
        <sz val="12"/>
        <color theme="1"/>
        <rFont val="Calibri"/>
        <family val="2"/>
        <scheme val="minor"/>
      </rPr>
      <t>Brendan</t>
    </r>
    <r>
      <rPr>
        <sz val="11"/>
        <color theme="1"/>
        <rFont val="Calibri"/>
        <family val="2"/>
        <scheme val="minor"/>
      </rPr>
      <t xml:space="preserve"> Bilawka</t>
    </r>
  </si>
  <si>
    <t>Men-NB</t>
  </si>
  <si>
    <r>
      <rPr>
        <b/>
        <sz val="12"/>
        <color theme="1"/>
        <rFont val="Calibri"/>
        <family val="2"/>
        <scheme val="minor"/>
      </rPr>
      <t xml:space="preserve">Liam </t>
    </r>
    <r>
      <rPr>
        <sz val="11"/>
        <color theme="1"/>
        <rFont val="Calibri"/>
        <family val="2"/>
        <scheme val="minor"/>
      </rPr>
      <t>Marin</t>
    </r>
  </si>
  <si>
    <t>NB</t>
  </si>
  <si>
    <r>
      <rPr>
        <b/>
        <sz val="12"/>
        <color theme="1"/>
        <rFont val="Calibri"/>
        <family val="2"/>
        <scheme val="minor"/>
      </rPr>
      <t xml:space="preserve">Tyler </t>
    </r>
    <r>
      <rPr>
        <sz val="11"/>
        <color theme="1"/>
        <rFont val="Calibri"/>
        <family val="2"/>
        <scheme val="minor"/>
      </rPr>
      <t>Smith</t>
    </r>
  </si>
  <si>
    <r>
      <rPr>
        <b/>
        <sz val="12"/>
        <color theme="1"/>
        <rFont val="Calibri"/>
        <family val="2"/>
        <scheme val="minor"/>
      </rPr>
      <t>Felipe</t>
    </r>
    <r>
      <rPr>
        <sz val="11"/>
        <color theme="1"/>
        <rFont val="Calibri"/>
        <family val="2"/>
        <scheme val="minor"/>
      </rPr>
      <t xml:space="preserve"> K. Marin</t>
    </r>
  </si>
  <si>
    <r>
      <rPr>
        <b/>
        <sz val="12"/>
        <color theme="1"/>
        <rFont val="Calibri"/>
        <family val="2"/>
        <scheme val="minor"/>
      </rPr>
      <t xml:space="preserve">Dylan </t>
    </r>
    <r>
      <rPr>
        <sz val="11"/>
        <color theme="1"/>
        <rFont val="Calibri"/>
        <family val="2"/>
        <scheme val="minor"/>
      </rPr>
      <t>MacDonald</t>
    </r>
  </si>
  <si>
    <t>Men-NL</t>
  </si>
  <si>
    <r>
      <rPr>
        <b/>
        <sz val="12"/>
        <color theme="1"/>
        <rFont val="Calibri"/>
        <family val="2"/>
        <scheme val="minor"/>
      </rPr>
      <t>Daniel</t>
    </r>
    <r>
      <rPr>
        <sz val="11"/>
        <color theme="1"/>
        <rFont val="Calibri"/>
        <family val="2"/>
        <scheme val="minor"/>
      </rPr>
      <t xml:space="preserve"> Bruce</t>
    </r>
  </si>
  <si>
    <t>NL</t>
  </si>
  <si>
    <r>
      <rPr>
        <b/>
        <sz val="12"/>
        <color theme="1"/>
        <rFont val="Calibri"/>
        <family val="2"/>
        <scheme val="minor"/>
      </rPr>
      <t>Ryan</t>
    </r>
    <r>
      <rPr>
        <sz val="11"/>
        <color theme="1"/>
        <rFont val="Calibri"/>
        <family val="2"/>
        <scheme val="minor"/>
      </rPr>
      <t xml:space="preserve"> McNeil Lamswood</t>
    </r>
  </si>
  <si>
    <r>
      <rPr>
        <b/>
        <sz val="12"/>
        <color theme="1"/>
        <rFont val="Calibri"/>
        <family val="2"/>
        <scheme val="minor"/>
      </rPr>
      <t>Andrew</t>
    </r>
    <r>
      <rPr>
        <sz val="11"/>
        <color theme="1"/>
        <rFont val="Calibri"/>
        <family val="2"/>
        <scheme val="minor"/>
      </rPr>
      <t xml:space="preserve"> Bruce</t>
    </r>
  </si>
  <si>
    <r>
      <rPr>
        <b/>
        <sz val="12"/>
        <color theme="1"/>
        <rFont val="Calibri"/>
        <family val="2"/>
        <scheme val="minor"/>
      </rPr>
      <t>Nathan</t>
    </r>
    <r>
      <rPr>
        <sz val="11"/>
        <color theme="1"/>
        <rFont val="Calibri"/>
        <family val="2"/>
        <scheme val="minor"/>
      </rPr>
      <t xml:space="preserve"> King</t>
    </r>
  </si>
  <si>
    <t>Men-NO</t>
  </si>
  <si>
    <r>
      <rPr>
        <b/>
        <sz val="12"/>
        <color theme="1"/>
        <rFont val="Calibri"/>
        <family val="2"/>
        <scheme val="minor"/>
      </rPr>
      <t>Tanner</t>
    </r>
    <r>
      <rPr>
        <sz val="11"/>
        <color theme="1"/>
        <rFont val="Calibri"/>
        <family val="2"/>
        <scheme val="minor"/>
      </rPr>
      <t xml:space="preserve"> Horgan</t>
    </r>
  </si>
  <si>
    <t>NO</t>
  </si>
  <si>
    <r>
      <rPr>
        <b/>
        <sz val="12"/>
        <color theme="1"/>
        <rFont val="Calibri"/>
        <family val="2"/>
        <scheme val="minor"/>
      </rPr>
      <t>Jacob</t>
    </r>
    <r>
      <rPr>
        <sz val="11"/>
        <color theme="1"/>
        <rFont val="Calibri"/>
        <family val="2"/>
        <scheme val="minor"/>
      </rPr>
      <t xml:space="preserve"> Horgan</t>
    </r>
  </si>
  <si>
    <r>
      <rPr>
        <b/>
        <sz val="12"/>
        <color theme="1"/>
        <rFont val="Calibri"/>
        <family val="2"/>
        <scheme val="minor"/>
      </rPr>
      <t>Nicolas</t>
    </r>
    <r>
      <rPr>
        <sz val="11"/>
        <color theme="1"/>
        <rFont val="Calibri"/>
        <family val="2"/>
        <scheme val="minor"/>
      </rPr>
      <t xml:space="preserve"> Bissonnette</t>
    </r>
  </si>
  <si>
    <r>
      <rPr>
        <b/>
        <sz val="12"/>
        <color theme="1"/>
        <rFont val="Calibri"/>
        <family val="2"/>
        <scheme val="minor"/>
      </rPr>
      <t>Maxime</t>
    </r>
    <r>
      <rPr>
        <sz val="11"/>
        <color theme="1"/>
        <rFont val="Calibri"/>
        <family val="2"/>
        <scheme val="minor"/>
      </rPr>
      <t xml:space="preserve"> Blais</t>
    </r>
  </si>
  <si>
    <t>Men-NS</t>
  </si>
  <si>
    <r>
      <rPr>
        <b/>
        <sz val="12"/>
        <color theme="1"/>
        <rFont val="Calibri"/>
        <family val="2"/>
        <scheme val="minor"/>
      </rPr>
      <t xml:space="preserve">Matthew </t>
    </r>
    <r>
      <rPr>
        <sz val="11"/>
        <color theme="1"/>
        <rFont val="Calibri"/>
        <family val="2"/>
        <scheme val="minor"/>
      </rPr>
      <t>Manuel</t>
    </r>
  </si>
  <si>
    <t>NS</t>
  </si>
  <si>
    <r>
      <rPr>
        <b/>
        <sz val="12"/>
        <color theme="1"/>
        <rFont val="Calibri"/>
        <family val="2"/>
        <scheme val="minor"/>
      </rPr>
      <t xml:space="preserve">Adam </t>
    </r>
    <r>
      <rPr>
        <sz val="11"/>
        <color theme="1"/>
        <rFont val="Calibri"/>
        <family val="2"/>
        <scheme val="minor"/>
      </rPr>
      <t>Cocks</t>
    </r>
  </si>
  <si>
    <r>
      <rPr>
        <b/>
        <sz val="12"/>
        <color theme="1"/>
        <rFont val="Calibri"/>
        <family val="2"/>
        <scheme val="minor"/>
      </rPr>
      <t>Nick</t>
    </r>
    <r>
      <rPr>
        <sz val="12"/>
        <color theme="1"/>
        <rFont val="Calibri"/>
        <family val="2"/>
        <scheme val="minor"/>
      </rPr>
      <t xml:space="preserve"> Zachernuk</t>
    </r>
  </si>
  <si>
    <r>
      <rPr>
        <b/>
        <sz val="12"/>
        <color theme="1"/>
        <rFont val="Calibri"/>
        <family val="2"/>
        <scheme val="minor"/>
      </rPr>
      <t xml:space="preserve">Alec </t>
    </r>
    <r>
      <rPr>
        <sz val="11"/>
        <color theme="1"/>
        <rFont val="Calibri"/>
        <family val="2"/>
        <scheme val="minor"/>
      </rPr>
      <t>Cameron</t>
    </r>
  </si>
  <si>
    <t>Men-NT</t>
  </si>
  <si>
    <r>
      <rPr>
        <b/>
        <sz val="12"/>
        <color theme="1"/>
        <rFont val="Calibri"/>
        <family val="2"/>
        <scheme val="minor"/>
      </rPr>
      <t>Sawer</t>
    </r>
    <r>
      <rPr>
        <sz val="11"/>
        <color theme="1"/>
        <rFont val="Calibri"/>
        <family val="2"/>
        <scheme val="minor"/>
      </rPr>
      <t xml:space="preserve"> Kaeser</t>
    </r>
  </si>
  <si>
    <t>NT</t>
  </si>
  <si>
    <r>
      <rPr>
        <b/>
        <sz val="12"/>
        <color theme="1"/>
        <rFont val="Calibri"/>
        <family val="2"/>
        <scheme val="minor"/>
      </rPr>
      <t>Tristan</t>
    </r>
    <r>
      <rPr>
        <sz val="11"/>
        <color theme="1"/>
        <rFont val="Calibri"/>
        <family val="2"/>
        <scheme val="minor"/>
      </rPr>
      <t xml:space="preserve"> MacPherson</t>
    </r>
  </si>
  <si>
    <r>
      <rPr>
        <b/>
        <sz val="12"/>
        <color theme="1"/>
        <rFont val="Calibri"/>
        <family val="2"/>
        <scheme val="minor"/>
      </rPr>
      <t>Joe</t>
    </r>
    <r>
      <rPr>
        <sz val="11"/>
        <color theme="1"/>
        <rFont val="Calibri"/>
        <family val="2"/>
        <scheme val="minor"/>
      </rPr>
      <t xml:space="preserve"> Sturgeon</t>
    </r>
  </si>
  <si>
    <r>
      <rPr>
        <b/>
        <sz val="12"/>
        <color theme="1"/>
        <rFont val="Calibri"/>
        <family val="2"/>
        <scheme val="minor"/>
      </rPr>
      <t>Garret</t>
    </r>
    <r>
      <rPr>
        <sz val="11"/>
        <color theme="1"/>
        <rFont val="Calibri"/>
        <family val="2"/>
        <scheme val="minor"/>
      </rPr>
      <t xml:space="preserve"> Minute</t>
    </r>
  </si>
  <si>
    <t>Men-NU</t>
  </si>
  <si>
    <r>
      <rPr>
        <b/>
        <sz val="12"/>
        <color theme="1"/>
        <rFont val="Calibri"/>
        <family val="2"/>
        <scheme val="minor"/>
      </rPr>
      <t>Javen</t>
    </r>
    <r>
      <rPr>
        <sz val="11"/>
        <color theme="1"/>
        <rFont val="Calibri"/>
        <family val="2"/>
        <scheme val="minor"/>
      </rPr>
      <t xml:space="preserve"> Komaksiutiksak</t>
    </r>
  </si>
  <si>
    <t>NU</t>
  </si>
  <si>
    <r>
      <rPr>
        <b/>
        <sz val="12"/>
        <color theme="1"/>
        <rFont val="Calibri"/>
        <family val="2"/>
        <scheme val="minor"/>
      </rPr>
      <t xml:space="preserve">David </t>
    </r>
    <r>
      <rPr>
        <sz val="11"/>
        <color theme="1"/>
        <rFont val="Calibri"/>
        <family val="2"/>
        <scheme val="minor"/>
      </rPr>
      <t>Aglukark</t>
    </r>
  </si>
  <si>
    <t xml:space="preserve"> NU</t>
  </si>
  <si>
    <r>
      <rPr>
        <b/>
        <sz val="12"/>
        <color theme="1"/>
        <rFont val="Calibri"/>
        <family val="2"/>
        <scheme val="minor"/>
      </rPr>
      <t>Isaac</t>
    </r>
    <r>
      <rPr>
        <sz val="11"/>
        <color theme="1"/>
        <rFont val="Calibri"/>
        <family val="2"/>
        <scheme val="minor"/>
      </rPr>
      <t xml:space="preserve"> Strickland</t>
    </r>
  </si>
  <si>
    <r>
      <rPr>
        <b/>
        <sz val="12"/>
        <color theme="1"/>
        <rFont val="Calibri"/>
        <family val="2"/>
        <scheme val="minor"/>
      </rPr>
      <t>Jarred</t>
    </r>
    <r>
      <rPr>
        <sz val="11"/>
        <color theme="1"/>
        <rFont val="Calibri"/>
        <family val="2"/>
        <scheme val="minor"/>
      </rPr>
      <t xml:space="preserve"> Quintal</t>
    </r>
  </si>
  <si>
    <t>Men-ON</t>
  </si>
  <si>
    <r>
      <rPr>
        <b/>
        <sz val="12"/>
        <color theme="1"/>
        <rFont val="Calibri"/>
        <family val="2"/>
        <scheme val="minor"/>
      </rPr>
      <t>Mathew</t>
    </r>
    <r>
      <rPr>
        <sz val="11"/>
        <color theme="1"/>
        <rFont val="Calibri"/>
        <family val="2"/>
        <scheme val="minor"/>
      </rPr>
      <t xml:space="preserve"> Hall</t>
    </r>
  </si>
  <si>
    <t>ON</t>
  </si>
  <si>
    <r>
      <rPr>
        <b/>
        <sz val="12"/>
        <color theme="1"/>
        <rFont val="Calibri"/>
        <family val="2"/>
        <scheme val="minor"/>
      </rPr>
      <t>Jeff</t>
    </r>
    <r>
      <rPr>
        <sz val="11"/>
        <color theme="1"/>
        <rFont val="Calibri"/>
        <family val="2"/>
        <scheme val="minor"/>
      </rPr>
      <t xml:space="preserve"> Wanless</t>
    </r>
  </si>
  <si>
    <r>
      <rPr>
        <b/>
        <sz val="12"/>
        <color theme="1"/>
        <rFont val="Calibri"/>
        <family val="2"/>
        <scheme val="minor"/>
      </rPr>
      <t>Joey</t>
    </r>
    <r>
      <rPr>
        <sz val="11"/>
        <color theme="1"/>
        <rFont val="Calibri"/>
        <family val="2"/>
        <scheme val="minor"/>
      </rPr>
      <t xml:space="preserve"> Hart</t>
    </r>
  </si>
  <si>
    <r>
      <rPr>
        <b/>
        <sz val="12"/>
        <color theme="1"/>
        <rFont val="Calibri"/>
        <family val="2"/>
        <scheme val="minor"/>
      </rPr>
      <t>David</t>
    </r>
    <r>
      <rPr>
        <sz val="11"/>
        <color theme="1"/>
        <rFont val="Calibri"/>
        <family val="2"/>
        <scheme val="minor"/>
      </rPr>
      <t xml:space="preserve"> Hart</t>
    </r>
  </si>
  <si>
    <t>Men-PE</t>
  </si>
  <si>
    <r>
      <rPr>
        <b/>
        <sz val="12"/>
        <color theme="1"/>
        <rFont val="Calibri"/>
        <family val="2"/>
        <scheme val="minor"/>
      </rPr>
      <t xml:space="preserve">Alec </t>
    </r>
    <r>
      <rPr>
        <sz val="11"/>
        <color theme="1"/>
        <rFont val="Calibri"/>
        <family val="2"/>
        <scheme val="minor"/>
      </rPr>
      <t>MacFadyen</t>
    </r>
  </si>
  <si>
    <t>PE</t>
  </si>
  <si>
    <r>
      <rPr>
        <b/>
        <sz val="12"/>
        <color theme="1"/>
        <rFont val="Calibri"/>
        <family val="2"/>
        <scheme val="minor"/>
      </rPr>
      <t xml:space="preserve">James </t>
    </r>
    <r>
      <rPr>
        <sz val="11"/>
        <color theme="1"/>
        <rFont val="Calibri"/>
        <family val="2"/>
        <scheme val="minor"/>
      </rPr>
      <t>Dalton</t>
    </r>
  </si>
  <si>
    <r>
      <rPr>
        <b/>
        <sz val="12"/>
        <color theme="1"/>
        <rFont val="Calibri"/>
        <family val="2"/>
        <scheme val="minor"/>
      </rPr>
      <t xml:space="preserve">Leslie </t>
    </r>
    <r>
      <rPr>
        <sz val="11"/>
        <color theme="1"/>
        <rFont val="Calibri"/>
        <family val="2"/>
        <scheme val="minor"/>
      </rPr>
      <t>Noye</t>
    </r>
  </si>
  <si>
    <r>
      <rPr>
        <b/>
        <sz val="12"/>
        <color theme="1"/>
        <rFont val="Calibri"/>
        <family val="2"/>
        <scheme val="minor"/>
      </rPr>
      <t xml:space="preserve">Parker </t>
    </r>
    <r>
      <rPr>
        <sz val="11"/>
        <color theme="1"/>
        <rFont val="Calibri"/>
        <family val="2"/>
        <scheme val="minor"/>
      </rPr>
      <t>MacFadyen</t>
    </r>
  </si>
  <si>
    <t>Men-QC</t>
  </si>
  <si>
    <r>
      <rPr>
        <b/>
        <sz val="12"/>
        <color theme="1"/>
        <rFont val="Calibri"/>
        <family val="2"/>
        <scheme val="minor"/>
      </rPr>
      <t>Alek</t>
    </r>
    <r>
      <rPr>
        <sz val="11"/>
        <color theme="1"/>
        <rFont val="Calibri"/>
        <family val="2"/>
        <scheme val="minor"/>
      </rPr>
      <t xml:space="preserve"> Bedard  </t>
    </r>
  </si>
  <si>
    <t>QC</t>
  </si>
  <si>
    <r>
      <rPr>
        <b/>
        <sz val="12"/>
        <color theme="1"/>
        <rFont val="Calibri"/>
        <family val="2"/>
        <scheme val="minor"/>
      </rPr>
      <t>Louis</t>
    </r>
    <r>
      <rPr>
        <sz val="11"/>
        <color theme="1"/>
        <rFont val="Calibri"/>
        <family val="2"/>
        <scheme val="minor"/>
      </rPr>
      <t xml:space="preserve"> Quevillon</t>
    </r>
  </si>
  <si>
    <r>
      <rPr>
        <b/>
        <sz val="12"/>
        <color theme="1"/>
        <rFont val="Calibri"/>
        <family val="2"/>
        <scheme val="minor"/>
      </rPr>
      <t>Emile</t>
    </r>
    <r>
      <rPr>
        <sz val="11"/>
        <color theme="1"/>
        <rFont val="Calibri"/>
        <family val="2"/>
        <scheme val="minor"/>
      </rPr>
      <t xml:space="preserve"> Asselin</t>
    </r>
  </si>
  <si>
    <r>
      <rPr>
        <b/>
        <sz val="12"/>
        <color theme="1"/>
        <rFont val="Calibri"/>
        <family val="2"/>
        <scheme val="minor"/>
      </rPr>
      <t>Bradley</t>
    </r>
    <r>
      <rPr>
        <sz val="11"/>
        <color theme="1"/>
        <rFont val="Calibri"/>
        <family val="2"/>
        <scheme val="minor"/>
      </rPr>
      <t xml:space="preserve"> Lequin   </t>
    </r>
  </si>
  <si>
    <t>Men-SK</t>
  </si>
  <si>
    <r>
      <rPr>
        <b/>
        <sz val="12"/>
        <color theme="1"/>
        <rFont val="Calibri"/>
        <family val="2"/>
        <scheme val="minor"/>
      </rPr>
      <t>Rylan</t>
    </r>
    <r>
      <rPr>
        <sz val="11"/>
        <color theme="1"/>
        <rFont val="Calibri"/>
        <family val="2"/>
        <scheme val="minor"/>
      </rPr>
      <t xml:space="preserve"> Kleiter</t>
    </r>
  </si>
  <si>
    <t>SK</t>
  </si>
  <si>
    <r>
      <rPr>
        <b/>
        <sz val="12"/>
        <color theme="1"/>
        <rFont val="Calibri"/>
        <family val="2"/>
        <scheme val="minor"/>
      </rPr>
      <t>Trevor</t>
    </r>
    <r>
      <rPr>
        <sz val="11"/>
        <color theme="1"/>
        <rFont val="Calibri"/>
        <family val="2"/>
        <scheme val="minor"/>
      </rPr>
      <t xml:space="preserve"> Johnson</t>
    </r>
  </si>
  <si>
    <r>
      <rPr>
        <b/>
        <sz val="12"/>
        <color theme="1"/>
        <rFont val="Calibri"/>
        <family val="2"/>
        <scheme val="minor"/>
      </rPr>
      <t>Joshua</t>
    </r>
    <r>
      <rPr>
        <sz val="11"/>
        <color theme="1"/>
        <rFont val="Calibri"/>
        <family val="2"/>
        <scheme val="minor"/>
      </rPr>
      <t xml:space="preserve"> Mattern</t>
    </r>
  </si>
  <si>
    <r>
      <rPr>
        <b/>
        <sz val="12"/>
        <color theme="1"/>
        <rFont val="Calibri"/>
        <family val="2"/>
        <scheme val="minor"/>
      </rPr>
      <t>Matthieu</t>
    </r>
    <r>
      <rPr>
        <sz val="11"/>
        <color theme="1"/>
        <rFont val="Calibri"/>
        <family val="2"/>
        <scheme val="minor"/>
      </rPr>
      <t xml:space="preserve"> Taillon</t>
    </r>
  </si>
  <si>
    <t>Men-YT</t>
  </si>
  <si>
    <r>
      <rPr>
        <b/>
        <sz val="12"/>
        <color theme="1"/>
        <rFont val="Calibri"/>
        <family val="2"/>
        <scheme val="minor"/>
      </rPr>
      <t xml:space="preserve">Joe </t>
    </r>
    <r>
      <rPr>
        <sz val="11"/>
        <color theme="1"/>
        <rFont val="Calibri"/>
        <family val="2"/>
        <scheme val="minor"/>
      </rPr>
      <t>Wallingham</t>
    </r>
  </si>
  <si>
    <t>YT</t>
  </si>
  <si>
    <r>
      <rPr>
        <b/>
        <sz val="12"/>
        <color theme="1"/>
        <rFont val="Calibri"/>
        <family val="2"/>
        <scheme val="minor"/>
      </rPr>
      <t xml:space="preserve">Trygg </t>
    </r>
    <r>
      <rPr>
        <sz val="11"/>
        <color theme="1"/>
        <rFont val="Calibri"/>
        <family val="2"/>
        <scheme val="minor"/>
      </rPr>
      <t>Jensen</t>
    </r>
  </si>
  <si>
    <r>
      <rPr>
        <b/>
        <sz val="12"/>
        <color theme="1"/>
        <rFont val="Calibri"/>
        <family val="2"/>
        <scheme val="minor"/>
      </rPr>
      <t xml:space="preserve">Brayden </t>
    </r>
    <r>
      <rPr>
        <sz val="11"/>
        <color theme="1"/>
        <rFont val="Calibri"/>
        <family val="2"/>
        <scheme val="minor"/>
      </rPr>
      <t>Klassen</t>
    </r>
  </si>
  <si>
    <r>
      <rPr>
        <b/>
        <sz val="12"/>
        <color theme="1"/>
        <rFont val="Calibri"/>
        <family val="2"/>
        <scheme val="minor"/>
      </rPr>
      <t xml:space="preserve">William </t>
    </r>
    <r>
      <rPr>
        <sz val="11"/>
        <color theme="1"/>
        <rFont val="Calibri"/>
        <family val="2"/>
        <scheme val="minor"/>
      </rPr>
      <t>Klassen</t>
    </r>
  </si>
  <si>
    <t>Women-AB</t>
  </si>
  <si>
    <r>
      <rPr>
        <b/>
        <sz val="12"/>
        <color theme="1"/>
        <rFont val="Calibri"/>
        <family val="2"/>
        <scheme val="minor"/>
      </rPr>
      <t>Kayla</t>
    </r>
    <r>
      <rPr>
        <sz val="11"/>
        <color theme="1"/>
        <rFont val="Calibri"/>
        <family val="2"/>
        <scheme val="minor"/>
      </rPr>
      <t xml:space="preserve"> Skrlik</t>
    </r>
  </si>
  <si>
    <r>
      <rPr>
        <b/>
        <sz val="12"/>
        <color theme="1"/>
        <rFont val="Calibri"/>
        <family val="2"/>
        <scheme val="minor"/>
      </rPr>
      <t>Ashton</t>
    </r>
    <r>
      <rPr>
        <sz val="11"/>
        <color theme="1"/>
        <rFont val="Calibri"/>
        <family val="2"/>
        <scheme val="minor"/>
      </rPr>
      <t xml:space="preserve"> Skrlik</t>
    </r>
  </si>
  <si>
    <r>
      <rPr>
        <b/>
        <sz val="12"/>
        <color theme="1"/>
        <rFont val="Calibri"/>
        <family val="2"/>
        <scheme val="minor"/>
      </rPr>
      <t>Hope</t>
    </r>
    <r>
      <rPr>
        <sz val="11"/>
        <color theme="1"/>
        <rFont val="Calibri"/>
        <family val="2"/>
        <scheme val="minor"/>
      </rPr>
      <t xml:space="preserve"> Sunley</t>
    </r>
  </si>
  <si>
    <r>
      <rPr>
        <b/>
        <sz val="12"/>
        <color theme="1"/>
        <rFont val="Calibri"/>
        <family val="2"/>
        <scheme val="minor"/>
      </rPr>
      <t>Megan</t>
    </r>
    <r>
      <rPr>
        <sz val="11"/>
        <color theme="1"/>
        <rFont val="Calibri"/>
        <family val="2"/>
        <scheme val="minor"/>
      </rPr>
      <t xml:space="preserve"> Johnson</t>
    </r>
  </si>
  <si>
    <t>Women-BC</t>
  </si>
  <si>
    <r>
      <rPr>
        <b/>
        <sz val="12"/>
        <color theme="1"/>
        <rFont val="Calibri"/>
        <family val="2"/>
        <scheme val="minor"/>
      </rPr>
      <t>Taylor</t>
    </r>
    <r>
      <rPr>
        <sz val="11"/>
        <color theme="1"/>
        <rFont val="Calibri"/>
        <family val="2"/>
        <scheme val="minor"/>
      </rPr>
      <t xml:space="preserve"> Reese-Hansen</t>
    </r>
  </si>
  <si>
    <r>
      <rPr>
        <b/>
        <sz val="12"/>
        <color theme="1"/>
        <rFont val="Calibri"/>
        <family val="2"/>
        <scheme val="minor"/>
      </rPr>
      <t>Catera</t>
    </r>
    <r>
      <rPr>
        <sz val="11"/>
        <color theme="1"/>
        <rFont val="Calibri"/>
        <family val="2"/>
        <scheme val="minor"/>
      </rPr>
      <t xml:space="preserve"> Park</t>
    </r>
  </si>
  <si>
    <r>
      <rPr>
        <b/>
        <sz val="12"/>
        <color theme="1"/>
        <rFont val="Calibri"/>
        <family val="2"/>
        <scheme val="minor"/>
      </rPr>
      <t>Jordan</t>
    </r>
    <r>
      <rPr>
        <sz val="11"/>
        <color theme="1"/>
        <rFont val="Calibri"/>
        <family val="2"/>
        <scheme val="minor"/>
      </rPr>
      <t xml:space="preserve"> Koster</t>
    </r>
  </si>
  <si>
    <r>
      <rPr>
        <b/>
        <sz val="12"/>
        <color theme="1"/>
        <rFont val="Calibri"/>
        <family val="2"/>
        <scheme val="minor"/>
      </rPr>
      <t>Sydney</t>
    </r>
    <r>
      <rPr>
        <sz val="11"/>
        <color theme="1"/>
        <rFont val="Calibri"/>
        <family val="2"/>
        <scheme val="minor"/>
      </rPr>
      <t xml:space="preserve"> Britz</t>
    </r>
  </si>
  <si>
    <t>Women-MB</t>
  </si>
  <si>
    <r>
      <rPr>
        <b/>
        <sz val="12"/>
        <color theme="1"/>
        <rFont val="Calibri"/>
        <family val="2"/>
        <scheme val="minor"/>
      </rPr>
      <t>Shae</t>
    </r>
    <r>
      <rPr>
        <sz val="11"/>
        <color theme="1"/>
        <rFont val="Calibri"/>
        <family val="2"/>
        <scheme val="minor"/>
      </rPr>
      <t xml:space="preserve"> Bevan  </t>
    </r>
  </si>
  <si>
    <r>
      <rPr>
        <b/>
        <sz val="12"/>
        <color theme="1"/>
        <rFont val="Calibri"/>
        <family val="2"/>
        <scheme val="minor"/>
      </rPr>
      <t>Kyla</t>
    </r>
    <r>
      <rPr>
        <sz val="11"/>
        <color theme="1"/>
        <rFont val="Calibri"/>
        <family val="2"/>
        <scheme val="minor"/>
      </rPr>
      <t xml:space="preserve"> Grabowski</t>
    </r>
  </si>
  <si>
    <r>
      <rPr>
        <b/>
        <sz val="12"/>
        <color theme="1"/>
        <rFont val="Calibri"/>
        <family val="2"/>
        <scheme val="minor"/>
      </rPr>
      <t>Paige</t>
    </r>
    <r>
      <rPr>
        <sz val="11"/>
        <color theme="1"/>
        <rFont val="Calibri"/>
        <family val="2"/>
        <scheme val="minor"/>
      </rPr>
      <t xml:space="preserve"> Beaudry</t>
    </r>
  </si>
  <si>
    <r>
      <rPr>
        <b/>
        <sz val="12"/>
        <color theme="1"/>
        <rFont val="Calibri"/>
        <family val="2"/>
        <scheme val="minor"/>
      </rPr>
      <t>Jessica</t>
    </r>
    <r>
      <rPr>
        <sz val="11"/>
        <color theme="1"/>
        <rFont val="Calibri"/>
        <family val="2"/>
        <scheme val="minor"/>
      </rPr>
      <t xml:space="preserve"> Hancox</t>
    </r>
  </si>
  <si>
    <t>Women-NB</t>
  </si>
  <si>
    <r>
      <rPr>
        <b/>
        <sz val="12"/>
        <color theme="1"/>
        <rFont val="Calibri"/>
        <family val="2"/>
        <scheme val="minor"/>
      </rPr>
      <t xml:space="preserve">Justine </t>
    </r>
    <r>
      <rPr>
        <sz val="11"/>
        <color theme="1"/>
        <rFont val="Calibri"/>
        <family val="2"/>
        <scheme val="minor"/>
      </rPr>
      <t>Comeau</t>
    </r>
  </si>
  <si>
    <r>
      <rPr>
        <b/>
        <sz val="12"/>
        <color theme="1"/>
        <rFont val="Calibri"/>
        <family val="2"/>
        <scheme val="minor"/>
      </rPr>
      <t xml:space="preserve">Emma </t>
    </r>
    <r>
      <rPr>
        <sz val="11"/>
        <color theme="1"/>
        <rFont val="Calibri"/>
        <family val="2"/>
        <scheme val="minor"/>
      </rPr>
      <t>Le Blanc</t>
    </r>
  </si>
  <si>
    <r>
      <rPr>
        <b/>
        <sz val="12"/>
        <color theme="1"/>
        <rFont val="Calibri"/>
        <family val="2"/>
        <scheme val="minor"/>
      </rPr>
      <t xml:space="preserve">Brigette </t>
    </r>
    <r>
      <rPr>
        <sz val="11"/>
        <color theme="1"/>
        <rFont val="Calibri"/>
        <family val="2"/>
        <scheme val="minor"/>
      </rPr>
      <t>Comeau</t>
    </r>
  </si>
  <si>
    <r>
      <rPr>
        <b/>
        <sz val="12"/>
        <color theme="1"/>
        <rFont val="Calibri"/>
        <family val="2"/>
        <scheme val="minor"/>
      </rPr>
      <t xml:space="preserve">Keira </t>
    </r>
    <r>
      <rPr>
        <sz val="11"/>
        <color theme="1"/>
        <rFont val="Calibri"/>
        <family val="2"/>
        <scheme val="minor"/>
      </rPr>
      <t>McLaughlin</t>
    </r>
  </si>
  <si>
    <t>Women-NL</t>
  </si>
  <si>
    <r>
      <rPr>
        <b/>
        <sz val="12"/>
        <color theme="1"/>
        <rFont val="Calibri"/>
        <family val="2"/>
        <scheme val="minor"/>
      </rPr>
      <t>MacKenzie</t>
    </r>
    <r>
      <rPr>
        <sz val="11"/>
        <color theme="1"/>
        <rFont val="Calibri"/>
        <family val="2"/>
        <scheme val="minor"/>
      </rPr>
      <t xml:space="preserve"> Glynn</t>
    </r>
  </si>
  <si>
    <r>
      <rPr>
        <b/>
        <sz val="12"/>
        <color theme="1"/>
        <rFont val="Calibri"/>
        <family val="2"/>
        <scheme val="minor"/>
      </rPr>
      <t>Katie</t>
    </r>
    <r>
      <rPr>
        <sz val="11"/>
        <color theme="1"/>
        <rFont val="Calibri"/>
        <family val="2"/>
        <scheme val="minor"/>
      </rPr>
      <t xml:space="preserve"> Follett</t>
    </r>
  </si>
  <si>
    <r>
      <rPr>
        <b/>
        <sz val="12"/>
        <color theme="1"/>
        <rFont val="Calibri"/>
        <family val="2"/>
        <scheme val="minor"/>
      </rPr>
      <t>Sarah</t>
    </r>
    <r>
      <rPr>
        <sz val="11"/>
        <color theme="1"/>
        <rFont val="Calibri"/>
        <family val="2"/>
        <scheme val="minor"/>
      </rPr>
      <t xml:space="preserve"> Chaytor</t>
    </r>
  </si>
  <si>
    <r>
      <rPr>
        <b/>
        <sz val="12"/>
        <color theme="1"/>
        <rFont val="Calibri"/>
        <family val="2"/>
        <scheme val="minor"/>
      </rPr>
      <t>Camille</t>
    </r>
    <r>
      <rPr>
        <sz val="11"/>
        <color theme="1"/>
        <rFont val="Calibri"/>
        <family val="2"/>
        <scheme val="minor"/>
      </rPr>
      <t xml:space="preserve"> Burt</t>
    </r>
  </si>
  <si>
    <t>Women-NO</t>
  </si>
  <si>
    <r>
      <rPr>
        <b/>
        <sz val="12"/>
        <color theme="1"/>
        <rFont val="Calibri"/>
        <family val="2"/>
        <scheme val="minor"/>
      </rPr>
      <t>Hailey</t>
    </r>
    <r>
      <rPr>
        <sz val="11"/>
        <color theme="1"/>
        <rFont val="Calibri"/>
        <family val="2"/>
        <scheme val="minor"/>
      </rPr>
      <t xml:space="preserve"> Beaudry</t>
    </r>
  </si>
  <si>
    <r>
      <rPr>
        <b/>
        <sz val="12"/>
        <color theme="1"/>
        <rFont val="Calibri"/>
        <family val="2"/>
        <scheme val="minor"/>
      </rPr>
      <t>Kendra</t>
    </r>
    <r>
      <rPr>
        <sz val="11"/>
        <color theme="1"/>
        <rFont val="Calibri"/>
        <family val="2"/>
        <scheme val="minor"/>
      </rPr>
      <t xml:space="preserve"> Lemieux</t>
    </r>
  </si>
  <si>
    <r>
      <rPr>
        <b/>
        <sz val="12"/>
        <color theme="1"/>
        <rFont val="Calibri"/>
        <family val="2"/>
        <scheme val="minor"/>
      </rPr>
      <t>Emily</t>
    </r>
    <r>
      <rPr>
        <sz val="11"/>
        <color theme="1"/>
        <rFont val="Calibri"/>
        <family val="2"/>
        <scheme val="minor"/>
      </rPr>
      <t xml:space="preserve"> Cooney</t>
    </r>
  </si>
  <si>
    <r>
      <rPr>
        <b/>
        <sz val="12"/>
        <color theme="1"/>
        <rFont val="Calibri"/>
        <family val="2"/>
        <scheme val="minor"/>
      </rPr>
      <t>Erin</t>
    </r>
    <r>
      <rPr>
        <sz val="11"/>
        <color theme="1"/>
        <rFont val="Calibri"/>
        <family val="2"/>
        <scheme val="minor"/>
      </rPr>
      <t xml:space="preserve"> Tomalty</t>
    </r>
  </si>
  <si>
    <t>Women-NS</t>
  </si>
  <si>
    <r>
      <rPr>
        <b/>
        <sz val="12"/>
        <color theme="1"/>
        <rFont val="Calibri"/>
        <family val="2"/>
        <scheme val="minor"/>
      </rPr>
      <t xml:space="preserve">Kaitlyn </t>
    </r>
    <r>
      <rPr>
        <sz val="11"/>
        <color theme="1"/>
        <rFont val="Calibri"/>
        <family val="2"/>
        <scheme val="minor"/>
      </rPr>
      <t>Jones</t>
    </r>
  </si>
  <si>
    <r>
      <rPr>
        <b/>
        <sz val="12"/>
        <color theme="1"/>
        <rFont val="Calibri"/>
        <family val="2"/>
        <scheme val="minor"/>
      </rPr>
      <t xml:space="preserve">Kristin </t>
    </r>
    <r>
      <rPr>
        <sz val="11"/>
        <color theme="1"/>
        <rFont val="Calibri"/>
        <family val="2"/>
        <scheme val="minor"/>
      </rPr>
      <t>Clarke</t>
    </r>
  </si>
  <si>
    <r>
      <rPr>
        <b/>
        <sz val="12"/>
        <color theme="1"/>
        <rFont val="Calibri"/>
        <family val="2"/>
        <scheme val="minor"/>
      </rPr>
      <t xml:space="preserve">Karlee </t>
    </r>
    <r>
      <rPr>
        <sz val="11"/>
        <color theme="1"/>
        <rFont val="Calibri"/>
        <family val="2"/>
        <scheme val="minor"/>
      </rPr>
      <t>Burgess</t>
    </r>
  </si>
  <si>
    <r>
      <rPr>
        <b/>
        <sz val="12"/>
        <color theme="1"/>
        <rFont val="Calibri"/>
        <family val="2"/>
        <scheme val="minor"/>
      </rPr>
      <t xml:space="preserve">Lindsey </t>
    </r>
    <r>
      <rPr>
        <sz val="11"/>
        <color theme="1"/>
        <rFont val="Calibri"/>
        <family val="2"/>
        <scheme val="minor"/>
      </rPr>
      <t>Burgess</t>
    </r>
  </si>
  <si>
    <t>Women-NT</t>
  </si>
  <si>
    <r>
      <rPr>
        <b/>
        <sz val="12"/>
        <color theme="1"/>
        <rFont val="Calibri"/>
        <family val="2"/>
        <scheme val="minor"/>
      </rPr>
      <t xml:space="preserve">Tyanna </t>
    </r>
    <r>
      <rPr>
        <sz val="11"/>
        <color theme="1"/>
        <rFont val="Calibri"/>
        <family val="2"/>
        <scheme val="minor"/>
      </rPr>
      <t>Bain</t>
    </r>
  </si>
  <si>
    <r>
      <rPr>
        <b/>
        <sz val="12"/>
        <color theme="1"/>
        <rFont val="Calibri"/>
        <family val="2"/>
        <scheme val="minor"/>
      </rPr>
      <t xml:space="preserve">Mataya </t>
    </r>
    <r>
      <rPr>
        <sz val="11"/>
        <color theme="1"/>
        <rFont val="Calibri"/>
        <family val="2"/>
        <scheme val="minor"/>
      </rPr>
      <t>Gillis</t>
    </r>
  </si>
  <si>
    <r>
      <rPr>
        <b/>
        <sz val="12"/>
        <color theme="1"/>
        <rFont val="Calibri"/>
        <family val="2"/>
        <scheme val="minor"/>
      </rPr>
      <t xml:space="preserve">Halli-Rai </t>
    </r>
    <r>
      <rPr>
        <sz val="11"/>
        <color theme="1"/>
        <rFont val="Calibri"/>
        <family val="2"/>
        <scheme val="minor"/>
      </rPr>
      <t>Delorey</t>
    </r>
  </si>
  <si>
    <r>
      <rPr>
        <b/>
        <sz val="12"/>
        <color theme="1"/>
        <rFont val="Calibri"/>
        <family val="2"/>
        <scheme val="minor"/>
      </rPr>
      <t xml:space="preserve">Pearl </t>
    </r>
    <r>
      <rPr>
        <sz val="11"/>
        <color theme="1"/>
        <rFont val="Calibri"/>
        <family val="2"/>
        <scheme val="minor"/>
      </rPr>
      <t>Gillis</t>
    </r>
  </si>
  <si>
    <t>Women-NU</t>
  </si>
  <si>
    <r>
      <rPr>
        <b/>
        <sz val="12"/>
        <color theme="1"/>
        <rFont val="Calibri"/>
        <family val="2"/>
        <scheme val="minor"/>
      </rPr>
      <t xml:space="preserve">Sadie </t>
    </r>
    <r>
      <rPr>
        <sz val="11"/>
        <color theme="1"/>
        <rFont val="Calibri"/>
        <family val="2"/>
        <scheme val="minor"/>
      </rPr>
      <t>Pinksen</t>
    </r>
  </si>
  <si>
    <r>
      <rPr>
        <b/>
        <sz val="12"/>
        <color theme="1"/>
        <rFont val="Calibri"/>
        <family val="2"/>
        <scheme val="minor"/>
      </rPr>
      <t xml:space="preserve">Christianne </t>
    </r>
    <r>
      <rPr>
        <sz val="11"/>
        <color theme="1"/>
        <rFont val="Calibri"/>
        <family val="2"/>
        <scheme val="minor"/>
      </rPr>
      <t>West</t>
    </r>
  </si>
  <si>
    <r>
      <rPr>
        <b/>
        <sz val="12"/>
        <color theme="1"/>
        <rFont val="Calibri"/>
        <family val="2"/>
        <scheme val="minor"/>
      </rPr>
      <t xml:space="preserve">Kaitlin </t>
    </r>
    <r>
      <rPr>
        <sz val="11"/>
        <color theme="1"/>
        <rFont val="Calibri"/>
        <family val="2"/>
        <scheme val="minor"/>
      </rPr>
      <t>MacDonald</t>
    </r>
  </si>
  <si>
    <r>
      <t xml:space="preserve">Melicia </t>
    </r>
    <r>
      <rPr>
        <sz val="12"/>
        <color theme="1"/>
        <rFont val="Calibri"/>
        <family val="2"/>
        <scheme val="minor"/>
      </rPr>
      <t>Elizaga</t>
    </r>
  </si>
  <si>
    <t>Women-ON</t>
  </si>
  <si>
    <r>
      <rPr>
        <b/>
        <sz val="12"/>
        <color theme="1"/>
        <rFont val="Calibri"/>
        <family val="2"/>
        <scheme val="minor"/>
      </rPr>
      <t>Emma</t>
    </r>
    <r>
      <rPr>
        <sz val="11"/>
        <color theme="1"/>
        <rFont val="Calibri"/>
        <family val="2"/>
        <scheme val="minor"/>
      </rPr>
      <t xml:space="preserve"> Wallingford</t>
    </r>
  </si>
  <si>
    <r>
      <rPr>
        <b/>
        <sz val="12"/>
        <color theme="1"/>
        <rFont val="Calibri"/>
        <family val="2"/>
        <scheme val="minor"/>
      </rPr>
      <t>Grace</t>
    </r>
    <r>
      <rPr>
        <sz val="11"/>
        <color theme="1"/>
        <rFont val="Calibri"/>
        <family val="2"/>
        <scheme val="minor"/>
      </rPr>
      <t xml:space="preserve"> Holyoke</t>
    </r>
  </si>
  <si>
    <r>
      <rPr>
        <b/>
        <sz val="12"/>
        <color theme="1"/>
        <rFont val="Calibri"/>
        <family val="2"/>
        <scheme val="minor"/>
      </rPr>
      <t>Lindsay</t>
    </r>
    <r>
      <rPr>
        <sz val="11"/>
        <color theme="1"/>
        <rFont val="Calibri"/>
        <family val="2"/>
        <scheme val="minor"/>
      </rPr>
      <t xml:space="preserve"> Dubue</t>
    </r>
  </si>
  <si>
    <r>
      <rPr>
        <b/>
        <sz val="12"/>
        <color theme="1"/>
        <rFont val="Calibri"/>
        <family val="2"/>
        <scheme val="minor"/>
      </rPr>
      <t>Hannah</t>
    </r>
    <r>
      <rPr>
        <sz val="11"/>
        <color theme="1"/>
        <rFont val="Calibri"/>
        <family val="2"/>
        <scheme val="minor"/>
      </rPr>
      <t xml:space="preserve"> Wallingford</t>
    </r>
  </si>
  <si>
    <t>Women-PE</t>
  </si>
  <si>
    <r>
      <rPr>
        <b/>
        <sz val="12"/>
        <color theme="1"/>
        <rFont val="Calibri"/>
        <family val="2"/>
        <scheme val="minor"/>
      </rPr>
      <t xml:space="preserve">Lauren </t>
    </r>
    <r>
      <rPr>
        <sz val="11"/>
        <color theme="1"/>
        <rFont val="Calibri"/>
        <family val="2"/>
        <scheme val="minor"/>
      </rPr>
      <t>Lenentine</t>
    </r>
  </si>
  <si>
    <r>
      <rPr>
        <b/>
        <sz val="12"/>
        <color theme="1"/>
        <rFont val="Calibri"/>
        <family val="2"/>
        <scheme val="minor"/>
      </rPr>
      <t xml:space="preserve">Kristie </t>
    </r>
    <r>
      <rPr>
        <sz val="11"/>
        <color theme="1"/>
        <rFont val="Calibri"/>
        <family val="2"/>
        <scheme val="minor"/>
      </rPr>
      <t>Rogers</t>
    </r>
  </si>
  <si>
    <r>
      <rPr>
        <b/>
        <sz val="12"/>
        <color theme="1"/>
        <rFont val="Calibri"/>
        <family val="2"/>
        <scheme val="minor"/>
      </rPr>
      <t xml:space="preserve">Breanne </t>
    </r>
    <r>
      <rPr>
        <sz val="11"/>
        <color theme="1"/>
        <rFont val="Calibri"/>
        <family val="2"/>
        <scheme val="minor"/>
      </rPr>
      <t>Burgoyne</t>
    </r>
  </si>
  <si>
    <r>
      <rPr>
        <b/>
        <sz val="12"/>
        <color theme="1"/>
        <rFont val="Calibri"/>
        <family val="2"/>
        <scheme val="minor"/>
      </rPr>
      <t xml:space="preserve">Rachel </t>
    </r>
    <r>
      <rPr>
        <sz val="11"/>
        <color theme="1"/>
        <rFont val="Calibri"/>
        <family val="2"/>
        <scheme val="minor"/>
      </rPr>
      <t>O'Connor</t>
    </r>
  </si>
  <si>
    <t>Women-QC</t>
  </si>
  <si>
    <r>
      <rPr>
        <b/>
        <sz val="12"/>
        <color theme="1"/>
        <rFont val="Calibri"/>
        <family val="2"/>
        <scheme val="minor"/>
      </rPr>
      <t>Laurie</t>
    </r>
    <r>
      <rPr>
        <sz val="11"/>
        <color theme="1"/>
        <rFont val="Calibri"/>
        <family val="2"/>
        <scheme val="minor"/>
      </rPr>
      <t xml:space="preserve"> St-Georges  </t>
    </r>
  </si>
  <si>
    <r>
      <rPr>
        <b/>
        <sz val="12"/>
        <color theme="1"/>
        <rFont val="Calibri"/>
        <family val="2"/>
        <scheme val="minor"/>
      </rPr>
      <t>Cynthia</t>
    </r>
    <r>
      <rPr>
        <sz val="11"/>
        <color theme="1"/>
        <rFont val="Calibri"/>
        <family val="2"/>
        <scheme val="minor"/>
      </rPr>
      <t xml:space="preserve"> St-Georges</t>
    </r>
  </si>
  <si>
    <r>
      <rPr>
        <b/>
        <sz val="12"/>
        <color theme="1"/>
        <rFont val="Calibri"/>
        <family val="2"/>
        <scheme val="minor"/>
      </rPr>
      <t>Emily</t>
    </r>
    <r>
      <rPr>
        <sz val="11"/>
        <color theme="1"/>
        <rFont val="Calibri"/>
        <family val="2"/>
        <scheme val="minor"/>
      </rPr>
      <t xml:space="preserve"> Riley</t>
    </r>
  </si>
  <si>
    <r>
      <rPr>
        <b/>
        <sz val="12"/>
        <color theme="1"/>
        <rFont val="Calibri"/>
        <family val="2"/>
        <scheme val="minor"/>
      </rPr>
      <t>Noemie</t>
    </r>
    <r>
      <rPr>
        <sz val="11"/>
        <color theme="1"/>
        <rFont val="Calibri"/>
        <family val="2"/>
        <scheme val="minor"/>
      </rPr>
      <t xml:space="preserve"> Gauthier   </t>
    </r>
  </si>
  <si>
    <t>Women-SK</t>
  </si>
  <si>
    <r>
      <rPr>
        <b/>
        <sz val="12"/>
        <color theme="1"/>
        <rFont val="Calibri"/>
        <family val="2"/>
        <scheme val="minor"/>
      </rPr>
      <t>Sara</t>
    </r>
    <r>
      <rPr>
        <sz val="11"/>
        <color theme="1"/>
        <rFont val="Calibri"/>
        <family val="2"/>
        <scheme val="minor"/>
      </rPr>
      <t xml:space="preserve"> England</t>
    </r>
  </si>
  <si>
    <r>
      <rPr>
        <b/>
        <sz val="12"/>
        <color theme="1"/>
        <rFont val="Calibri"/>
        <family val="2"/>
        <scheme val="minor"/>
      </rPr>
      <t>Shelby</t>
    </r>
    <r>
      <rPr>
        <sz val="11"/>
        <color theme="1"/>
        <rFont val="Calibri"/>
        <family val="2"/>
        <scheme val="minor"/>
      </rPr>
      <t xml:space="preserve"> Brandt</t>
    </r>
  </si>
  <si>
    <r>
      <rPr>
        <b/>
        <sz val="12"/>
        <color theme="1"/>
        <rFont val="Calibri"/>
        <family val="2"/>
        <scheme val="minor"/>
      </rPr>
      <t>Stasla</t>
    </r>
    <r>
      <rPr>
        <sz val="11"/>
        <color theme="1"/>
        <rFont val="Calibri"/>
        <family val="2"/>
        <scheme val="minor"/>
      </rPr>
      <t xml:space="preserve"> Wisniewski</t>
    </r>
  </si>
  <si>
    <r>
      <rPr>
        <b/>
        <sz val="12"/>
        <color theme="1"/>
        <rFont val="Calibri"/>
        <family val="2"/>
        <scheme val="minor"/>
      </rPr>
      <t>Rayann</t>
    </r>
    <r>
      <rPr>
        <sz val="11"/>
        <color theme="1"/>
        <rFont val="Calibri"/>
        <family val="2"/>
        <scheme val="minor"/>
      </rPr>
      <t xml:space="preserve"> Zerr</t>
    </r>
  </si>
  <si>
    <t>Women-YT</t>
  </si>
  <si>
    <r>
      <rPr>
        <b/>
        <sz val="12"/>
        <color theme="1"/>
        <rFont val="Calibri"/>
        <family val="2"/>
        <scheme val="minor"/>
      </rPr>
      <t xml:space="preserve">Kelsey </t>
    </r>
    <r>
      <rPr>
        <sz val="11"/>
        <color theme="1"/>
        <rFont val="Calibri"/>
        <family val="2"/>
        <scheme val="minor"/>
      </rPr>
      <t>Meger</t>
    </r>
  </si>
  <si>
    <r>
      <rPr>
        <b/>
        <sz val="12"/>
        <color theme="1"/>
        <rFont val="Calibri"/>
        <family val="2"/>
        <scheme val="minor"/>
      </rPr>
      <t xml:space="preserve">Emily </t>
    </r>
    <r>
      <rPr>
        <sz val="11"/>
        <color theme="1"/>
        <rFont val="Calibri"/>
        <family val="2"/>
        <scheme val="minor"/>
      </rPr>
      <t>Matthews</t>
    </r>
  </si>
  <si>
    <r>
      <rPr>
        <b/>
        <sz val="12"/>
        <color theme="1"/>
        <rFont val="Calibri"/>
        <family val="2"/>
        <scheme val="minor"/>
      </rPr>
      <t xml:space="preserve">Peyton </t>
    </r>
    <r>
      <rPr>
        <sz val="11"/>
        <color theme="1"/>
        <rFont val="Calibri"/>
        <family val="2"/>
        <scheme val="minor"/>
      </rPr>
      <t>L'Henaff</t>
    </r>
  </si>
  <si>
    <r>
      <rPr>
        <b/>
        <sz val="12"/>
        <color theme="1"/>
        <rFont val="Calibri"/>
        <family val="2"/>
        <scheme val="minor"/>
      </rPr>
      <t xml:space="preserve">Zaria </t>
    </r>
    <r>
      <rPr>
        <sz val="11"/>
        <color theme="1"/>
        <rFont val="Calibri"/>
        <family val="2"/>
        <scheme val="minor"/>
      </rPr>
      <t>Netro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</si>
</sst>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1" fillId="0" borderId="0" xfId="1" applyProtection="1"/>
    <xf numFmtId="0" fontId="1" fillId="0" borderId="0" xfId="1" applyAlignment="1" applyProtection="1">
      <alignment horizontal="center"/>
    </xf>
    <xf numFmtId="0" fontId="1" fillId="0" borderId="0" xfId="1" applyBorder="1" applyAlignment="1" applyProtection="1">
      <alignment horizontal="center"/>
    </xf>
    <xf numFmtId="0" fontId="1" fillId="2" borderId="1" xfId="1" applyFill="1" applyBorder="1" applyAlignment="1" applyProtection="1">
      <alignment horizontal="center" vertical="center"/>
    </xf>
    <xf numFmtId="0" fontId="1" fillId="2" borderId="2" xfId="1" applyFill="1" applyBorder="1" applyAlignment="1" applyProtection="1">
      <alignment horizontal="center" vertical="center"/>
    </xf>
    <xf numFmtId="0" fontId="0" fillId="2" borderId="2" xfId="1" applyFont="1" applyFill="1" applyBorder="1" applyAlignment="1" applyProtection="1">
      <alignment horizontal="center" vertical="center"/>
    </xf>
    <xf numFmtId="0" fontId="1" fillId="2" borderId="3" xfId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vertical="center"/>
    </xf>
    <xf numFmtId="0" fontId="1" fillId="2" borderId="5" xfId="1" applyFill="1" applyBorder="1" applyAlignment="1" applyProtection="1">
      <alignment horizontal="center"/>
    </xf>
    <xf numFmtId="0" fontId="1" fillId="0" borderId="6" xfId="0" applyFont="1" applyBorder="1"/>
    <xf numFmtId="0" fontId="1" fillId="2" borderId="7" xfId="1" applyFill="1" applyBorder="1" applyAlignment="1" applyProtection="1">
      <alignment horizontal="center"/>
    </xf>
    <xf numFmtId="2" fontId="1" fillId="2" borderId="8" xfId="1" applyNumberFormat="1" applyFill="1" applyBorder="1" applyAlignment="1" applyProtection="1">
      <alignment horizontal="center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0" borderId="13" xfId="0" applyFont="1" applyBorder="1"/>
    <xf numFmtId="0" fontId="1" fillId="2" borderId="14" xfId="1" applyFill="1" applyBorder="1" applyAlignment="1" applyProtection="1">
      <alignment horizontal="center"/>
    </xf>
    <xf numFmtId="2" fontId="1" fillId="2" borderId="15" xfId="1" applyNumberFormat="1" applyFill="1" applyBorder="1" applyAlignment="1" applyProtection="1">
      <alignment horizontal="center"/>
      <protection locked="0"/>
    </xf>
    <xf numFmtId="2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</xf>
    <xf numFmtId="0" fontId="1" fillId="2" borderId="17" xfId="1" applyFill="1" applyBorder="1" applyAlignment="1" applyProtection="1">
      <alignment horizontal="center"/>
    </xf>
    <xf numFmtId="0" fontId="1" fillId="0" borderId="18" xfId="0" applyFont="1" applyBorder="1"/>
    <xf numFmtId="0" fontId="1" fillId="2" borderId="19" xfId="1" applyFill="1" applyBorder="1" applyAlignment="1" applyProtection="1">
      <alignment horizontal="center"/>
    </xf>
    <xf numFmtId="2" fontId="1" fillId="2" borderId="20" xfId="1" applyNumberFormat="1" applyFill="1" applyBorder="1" applyAlignment="1" applyProtection="1">
      <alignment horizontal="center"/>
      <protection locked="0"/>
    </xf>
    <xf numFmtId="2" fontId="1" fillId="2" borderId="18" xfId="1" applyNumberFormat="1" applyFill="1" applyBorder="1" applyAlignment="1" applyProtection="1">
      <alignment horizontal="center"/>
      <protection locked="0"/>
    </xf>
    <xf numFmtId="1" fontId="1" fillId="2" borderId="19" xfId="1" applyNumberFormat="1" applyFill="1" applyBorder="1" applyAlignment="1" applyProtection="1">
      <alignment horizontal="center"/>
    </xf>
    <xf numFmtId="0" fontId="1" fillId="0" borderId="23" xfId="1" applyFill="1" applyBorder="1" applyAlignment="1" applyProtection="1">
      <alignment horizontal="center"/>
    </xf>
    <xf numFmtId="0" fontId="1" fillId="0" borderId="9" xfId="0" applyFont="1" applyBorder="1"/>
    <xf numFmtId="0" fontId="1" fillId="0" borderId="24" xfId="1" applyFill="1" applyBorder="1" applyAlignment="1" applyProtection="1">
      <alignment horizontal="center"/>
    </xf>
    <xf numFmtId="2" fontId="1" fillId="0" borderId="8" xfId="1" applyNumberFormat="1" applyFill="1" applyBorder="1" applyAlignment="1" applyProtection="1">
      <alignment horizontal="center"/>
      <protection locked="0"/>
    </xf>
    <xf numFmtId="2" fontId="1" fillId="0" borderId="9" xfId="1" applyNumberFormat="1" applyFill="1" applyBorder="1" applyAlignment="1" applyProtection="1">
      <alignment horizontal="center"/>
      <protection locked="0"/>
    </xf>
    <xf numFmtId="1" fontId="1" fillId="0" borderId="24" xfId="1" applyNumberFormat="1" applyFill="1" applyBorder="1" applyAlignment="1" applyProtection="1">
      <alignment horizontal="center"/>
    </xf>
    <xf numFmtId="0" fontId="1" fillId="0" borderId="27" xfId="1" applyFill="1" applyBorder="1" applyAlignment="1" applyProtection="1">
      <alignment horizontal="center"/>
    </xf>
    <xf numFmtId="0" fontId="1" fillId="0" borderId="14" xfId="1" applyFill="1" applyBorder="1" applyAlignment="1" applyProtection="1">
      <alignment horizontal="center"/>
    </xf>
    <xf numFmtId="2" fontId="1" fillId="0" borderId="15" xfId="1" applyNumberFormat="1" applyFill="1" applyBorder="1" applyAlignment="1" applyProtection="1">
      <alignment horizontal="center"/>
      <protection locked="0"/>
    </xf>
    <xf numFmtId="2" fontId="1" fillId="0" borderId="13" xfId="1" applyNumberFormat="1" applyFill="1" applyBorder="1" applyAlignment="1" applyProtection="1">
      <alignment horizontal="center"/>
      <protection locked="0"/>
    </xf>
    <xf numFmtId="1" fontId="1" fillId="0" borderId="14" xfId="1" applyNumberFormat="1" applyFill="1" applyBorder="1" applyAlignment="1" applyProtection="1">
      <alignment horizontal="center"/>
    </xf>
    <xf numFmtId="0" fontId="1" fillId="0" borderId="29" xfId="1" applyFill="1" applyBorder="1" applyAlignment="1" applyProtection="1">
      <alignment horizontal="center"/>
    </xf>
    <xf numFmtId="0" fontId="1" fillId="0" borderId="30" xfId="0" applyFont="1" applyBorder="1"/>
    <xf numFmtId="0" fontId="1" fillId="0" borderId="22" xfId="1" applyFill="1" applyBorder="1" applyAlignment="1" applyProtection="1">
      <alignment horizontal="center"/>
    </xf>
    <xf numFmtId="2" fontId="1" fillId="0" borderId="31" xfId="1" applyNumberFormat="1" applyFill="1" applyBorder="1" applyAlignment="1" applyProtection="1">
      <alignment horizontal="center"/>
      <protection locked="0"/>
    </xf>
    <xf numFmtId="2" fontId="1" fillId="0" borderId="30" xfId="1" applyNumberFormat="1" applyFill="1" applyBorder="1" applyAlignment="1" applyProtection="1">
      <alignment horizontal="center"/>
      <protection locked="0"/>
    </xf>
    <xf numFmtId="1" fontId="1" fillId="0" borderId="22" xfId="1" applyNumberFormat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2" fontId="1" fillId="2" borderId="34" xfId="1" applyNumberFormat="1" applyFill="1" applyBorder="1" applyAlignment="1" applyProtection="1">
      <alignment horizontal="center"/>
      <protection locked="0"/>
    </xf>
    <xf numFmtId="2" fontId="1" fillId="2" borderId="6" xfId="1" applyNumberFormat="1" applyFill="1" applyBorder="1" applyAlignment="1" applyProtection="1">
      <alignment horizontal="center"/>
      <protection locked="0"/>
    </xf>
    <xf numFmtId="1" fontId="1" fillId="2" borderId="7" xfId="1" applyNumberFormat="1" applyFill="1" applyBorder="1" applyAlignment="1" applyProtection="1">
      <alignment horizontal="center"/>
    </xf>
    <xf numFmtId="0" fontId="1" fillId="2" borderId="27" xfId="1" applyFill="1" applyBorder="1" applyAlignment="1" applyProtection="1">
      <alignment horizontal="center"/>
    </xf>
    <xf numFmtId="0" fontId="1" fillId="2" borderId="35" xfId="1" applyFill="1" applyBorder="1" applyAlignment="1" applyProtection="1">
      <alignment horizontal="center"/>
    </xf>
    <xf numFmtId="0" fontId="1" fillId="0" borderId="4" xfId="1" applyFill="1" applyBorder="1" applyAlignment="1" applyProtection="1">
      <alignment horizontal="center"/>
    </xf>
    <xf numFmtId="0" fontId="4" fillId="0" borderId="13" xfId="0" applyFont="1" applyBorder="1"/>
    <xf numFmtId="0" fontId="1" fillId="3" borderId="23" xfId="1" applyFill="1" applyBorder="1" applyAlignment="1" applyProtection="1">
      <alignment horizontal="center"/>
    </xf>
    <xf numFmtId="0" fontId="1" fillId="3" borderId="24" xfId="1" applyFill="1" applyBorder="1" applyAlignment="1" applyProtection="1">
      <alignment horizontal="center"/>
    </xf>
    <xf numFmtId="2" fontId="1" fillId="3" borderId="34" xfId="1" applyNumberFormat="1" applyFill="1" applyBorder="1" applyAlignment="1" applyProtection="1">
      <alignment horizontal="center"/>
      <protection locked="0"/>
    </xf>
    <xf numFmtId="2" fontId="1" fillId="3" borderId="6" xfId="1" applyNumberFormat="1" applyFill="1" applyBorder="1" applyAlignment="1" applyProtection="1">
      <alignment horizontal="center"/>
      <protection locked="0"/>
    </xf>
    <xf numFmtId="1" fontId="1" fillId="3" borderId="7" xfId="1" applyNumberFormat="1" applyFill="1" applyBorder="1" applyAlignment="1" applyProtection="1">
      <alignment horizontal="center"/>
    </xf>
    <xf numFmtId="0" fontId="1" fillId="3" borderId="27" xfId="1" applyFill="1" applyBorder="1" applyAlignment="1" applyProtection="1">
      <alignment horizontal="center"/>
    </xf>
    <xf numFmtId="0" fontId="1" fillId="3" borderId="14" xfId="1" applyFill="1" applyBorder="1" applyAlignment="1" applyProtection="1">
      <alignment horizontal="center"/>
    </xf>
    <xf numFmtId="2" fontId="1" fillId="3" borderId="15" xfId="1" applyNumberFormat="1" applyFill="1" applyBorder="1" applyAlignment="1" applyProtection="1">
      <alignment horizontal="center"/>
      <protection locked="0"/>
    </xf>
    <xf numFmtId="2" fontId="1" fillId="3" borderId="13" xfId="1" applyNumberFormat="1" applyFill="1" applyBorder="1" applyAlignment="1" applyProtection="1">
      <alignment horizontal="center"/>
      <protection locked="0"/>
    </xf>
    <xf numFmtId="1" fontId="1" fillId="3" borderId="14" xfId="1" applyNumberFormat="1" applyFill="1" applyBorder="1" applyAlignment="1" applyProtection="1">
      <alignment horizontal="center"/>
    </xf>
    <xf numFmtId="0" fontId="1" fillId="3" borderId="35" xfId="1" applyFill="1" applyBorder="1" applyAlignment="1" applyProtection="1">
      <alignment horizontal="center"/>
    </xf>
    <xf numFmtId="0" fontId="1" fillId="3" borderId="19" xfId="1" applyFill="1" applyBorder="1" applyAlignment="1" applyProtection="1">
      <alignment horizontal="center"/>
    </xf>
    <xf numFmtId="2" fontId="1" fillId="3" borderId="20" xfId="1" applyNumberFormat="1" applyFill="1" applyBorder="1" applyAlignment="1" applyProtection="1">
      <alignment horizontal="center"/>
      <protection locked="0"/>
    </xf>
    <xf numFmtId="2" fontId="1" fillId="3" borderId="18" xfId="1" applyNumberFormat="1" applyFill="1" applyBorder="1" applyAlignment="1" applyProtection="1">
      <alignment horizontal="center"/>
      <protection locked="0"/>
    </xf>
    <xf numFmtId="1" fontId="1" fillId="3" borderId="19" xfId="1" applyNumberFormat="1" applyFill="1" applyBorder="1" applyAlignment="1" applyProtection="1">
      <alignment horizontal="center"/>
    </xf>
    <xf numFmtId="0" fontId="1" fillId="0" borderId="0" xfId="1" applyBorder="1" applyProtection="1"/>
    <xf numFmtId="0" fontId="1" fillId="2" borderId="1" xfId="1" applyFill="1" applyBorder="1" applyAlignment="1" applyProtection="1">
      <alignment horizontal="center"/>
    </xf>
    <xf numFmtId="0" fontId="1" fillId="2" borderId="2" xfId="1" applyFill="1" applyBorder="1" applyAlignment="1" applyProtection="1">
      <alignment horizontal="center"/>
    </xf>
    <xf numFmtId="0" fontId="0" fillId="2" borderId="2" xfId="1" applyFont="1" applyFill="1" applyBorder="1" applyAlignment="1" applyProtection="1">
      <alignment horizontal="center"/>
    </xf>
    <xf numFmtId="0" fontId="5" fillId="0" borderId="4" xfId="1" applyFont="1" applyBorder="1" applyAlignment="1" applyProtection="1">
      <alignment vertical="center"/>
    </xf>
    <xf numFmtId="0" fontId="1" fillId="0" borderId="5" xfId="1" applyFill="1" applyBorder="1" applyAlignment="1" applyProtection="1">
      <alignment horizontal="center"/>
    </xf>
    <xf numFmtId="0" fontId="1" fillId="0" borderId="7" xfId="1" applyFill="1" applyBorder="1" applyAlignment="1" applyProtection="1">
      <alignment horizontal="center"/>
    </xf>
    <xf numFmtId="0" fontId="1" fillId="0" borderId="12" xfId="1" applyFill="1" applyBorder="1" applyAlignment="1" applyProtection="1">
      <alignment horizontal="center"/>
    </xf>
    <xf numFmtId="0" fontId="1" fillId="0" borderId="17" xfId="1" applyFill="1" applyBorder="1" applyAlignment="1" applyProtection="1">
      <alignment horizontal="center"/>
    </xf>
    <xf numFmtId="0" fontId="1" fillId="0" borderId="19" xfId="1" applyFill="1" applyBorder="1" applyAlignment="1" applyProtection="1">
      <alignment horizontal="center"/>
    </xf>
    <xf numFmtId="0" fontId="1" fillId="2" borderId="36" xfId="1" applyFill="1" applyBorder="1" applyAlignment="1" applyProtection="1">
      <alignment horizontal="center"/>
    </xf>
    <xf numFmtId="0" fontId="1" fillId="2" borderId="24" xfId="1" applyFill="1" applyBorder="1" applyAlignment="1" applyProtection="1">
      <alignment horizontal="center"/>
    </xf>
    <xf numFmtId="0" fontId="1" fillId="2" borderId="37" xfId="1" applyFill="1" applyBorder="1" applyAlignment="1" applyProtection="1">
      <alignment horizontal="center"/>
    </xf>
    <xf numFmtId="0" fontId="1" fillId="2" borderId="22" xfId="1" applyFill="1" applyBorder="1" applyAlignment="1" applyProtection="1">
      <alignment horizontal="center"/>
    </xf>
    <xf numFmtId="0" fontId="1" fillId="0" borderId="38" xfId="1" applyFill="1" applyBorder="1" applyAlignment="1" applyProtection="1">
      <alignment horizontal="center"/>
    </xf>
    <xf numFmtId="0" fontId="1" fillId="0" borderId="36" xfId="1" applyFill="1" applyBorder="1" applyAlignment="1" applyProtection="1">
      <alignment horizontal="center"/>
    </xf>
    <xf numFmtId="0" fontId="1" fillId="0" borderId="37" xfId="1" applyFill="1" applyBorder="1" applyAlignment="1" applyProtection="1">
      <alignment horizontal="center"/>
    </xf>
    <xf numFmtId="0" fontId="3" fillId="0" borderId="18" xfId="0" applyFont="1" applyBorder="1"/>
    <xf numFmtId="2" fontId="1" fillId="2" borderId="6" xfId="1" applyNumberFormat="1" applyFont="1" applyFill="1" applyBorder="1" applyAlignment="1" applyProtection="1">
      <alignment horizontal="center"/>
      <protection locked="0"/>
    </xf>
    <xf numFmtId="0" fontId="1" fillId="3" borderId="36" xfId="1" applyFill="1" applyBorder="1" applyAlignment="1" applyProtection="1">
      <alignment horizontal="center"/>
    </xf>
    <xf numFmtId="0" fontId="1" fillId="3" borderId="12" xfId="1" applyFill="1" applyBorder="1" applyAlignment="1" applyProtection="1">
      <alignment horizontal="center"/>
    </xf>
    <xf numFmtId="0" fontId="1" fillId="3" borderId="17" xfId="1" applyFill="1" applyBorder="1" applyAlignment="1" applyProtection="1">
      <alignment horizontal="center"/>
    </xf>
    <xf numFmtId="0" fontId="1" fillId="0" borderId="24" xfId="1" applyFill="1" applyBorder="1" applyAlignment="1" applyProtection="1">
      <alignment horizontal="center" vertical="center"/>
    </xf>
    <xf numFmtId="0" fontId="1" fillId="0" borderId="14" xfId="1" applyFill="1" applyBorder="1" applyAlignment="1" applyProtection="1">
      <alignment horizontal="center" vertical="center"/>
    </xf>
    <xf numFmtId="0" fontId="1" fillId="0" borderId="22" xfId="1" applyFill="1" applyBorder="1" applyAlignment="1" applyProtection="1">
      <alignment horizontal="center" vertical="center"/>
    </xf>
    <xf numFmtId="0" fontId="1" fillId="2" borderId="11" xfId="1" applyFill="1" applyBorder="1" applyAlignment="1" applyProtection="1">
      <alignment horizontal="center" vertical="center"/>
    </xf>
    <xf numFmtId="0" fontId="1" fillId="2" borderId="16" xfId="1" applyFill="1" applyBorder="1" applyAlignment="1" applyProtection="1">
      <alignment horizontal="center" vertical="center"/>
    </xf>
    <xf numFmtId="0" fontId="1" fillId="2" borderId="21" xfId="1" applyFill="1" applyBorder="1" applyAlignment="1" applyProtection="1">
      <alignment horizontal="center" vertical="center"/>
    </xf>
    <xf numFmtId="2" fontId="1" fillId="2" borderId="11" xfId="1" applyNumberFormat="1" applyFill="1" applyBorder="1" applyAlignment="1" applyProtection="1">
      <alignment horizontal="center" vertical="center"/>
    </xf>
    <xf numFmtId="2" fontId="1" fillId="2" borderId="16" xfId="1" applyNumberFormat="1" applyFill="1" applyBorder="1" applyAlignment="1" applyProtection="1">
      <alignment horizontal="center" vertical="center"/>
    </xf>
    <xf numFmtId="2" fontId="1" fillId="2" borderId="21" xfId="1" applyNumberFormat="1" applyFill="1" applyBorder="1" applyAlignment="1" applyProtection="1">
      <alignment horizontal="center" vertical="center"/>
    </xf>
    <xf numFmtId="2" fontId="1" fillId="2" borderId="10" xfId="1" applyNumberFormat="1" applyFill="1" applyBorder="1" applyAlignment="1" applyProtection="1">
      <alignment horizontal="center" vertical="center"/>
    </xf>
    <xf numFmtId="0" fontId="1" fillId="2" borderId="14" xfId="1" applyFill="1" applyBorder="1" applyAlignment="1" applyProtection="1">
      <alignment horizontal="center" vertical="center"/>
    </xf>
    <xf numFmtId="0" fontId="1" fillId="2" borderId="22" xfId="1" applyFill="1" applyBorder="1" applyAlignment="1" applyProtection="1">
      <alignment horizontal="center" vertical="center"/>
    </xf>
    <xf numFmtId="0" fontId="1" fillId="2" borderId="10" xfId="1" applyFill="1" applyBorder="1" applyAlignment="1" applyProtection="1">
      <alignment horizontal="center" vertical="center"/>
    </xf>
    <xf numFmtId="0" fontId="1" fillId="2" borderId="19" xfId="1" applyFill="1" applyBorder="1" applyAlignment="1" applyProtection="1">
      <alignment horizontal="center" vertical="center"/>
    </xf>
    <xf numFmtId="2" fontId="1" fillId="0" borderId="16" xfId="1" applyNumberFormat="1" applyFill="1" applyBorder="1" applyAlignment="1" applyProtection="1">
      <alignment horizontal="center" vertical="center"/>
    </xf>
    <xf numFmtId="2" fontId="1" fillId="0" borderId="25" xfId="1" applyNumberFormat="1" applyFill="1" applyBorder="1" applyAlignment="1" applyProtection="1">
      <alignment horizontal="center" vertical="center"/>
    </xf>
    <xf numFmtId="0" fontId="1" fillId="0" borderId="28" xfId="1" applyFill="1" applyBorder="1" applyAlignment="1" applyProtection="1">
      <alignment horizontal="center" vertical="center"/>
    </xf>
    <xf numFmtId="0" fontId="1" fillId="0" borderId="32" xfId="1" applyFill="1" applyBorder="1" applyAlignment="1" applyProtection="1">
      <alignment horizontal="center" vertical="center"/>
    </xf>
    <xf numFmtId="2" fontId="1" fillId="0" borderId="26" xfId="1" applyNumberFormat="1" applyFill="1" applyBorder="1" applyAlignment="1" applyProtection="1">
      <alignment horizontal="center" vertical="center"/>
    </xf>
    <xf numFmtId="2" fontId="1" fillId="0" borderId="21" xfId="1" applyNumberFormat="1" applyFill="1" applyBorder="1" applyAlignment="1" applyProtection="1">
      <alignment horizontal="center" vertical="center"/>
    </xf>
    <xf numFmtId="0" fontId="1" fillId="0" borderId="16" xfId="1" applyFill="1" applyBorder="1" applyAlignment="1" applyProtection="1">
      <alignment horizontal="center" vertical="center"/>
    </xf>
    <xf numFmtId="0" fontId="1" fillId="2" borderId="7" xfId="1" applyFill="1" applyBorder="1" applyAlignment="1" applyProtection="1">
      <alignment horizontal="center" vertical="center"/>
    </xf>
    <xf numFmtId="2" fontId="1" fillId="2" borderId="26" xfId="1" applyNumberFormat="1" applyFill="1" applyBorder="1" applyAlignment="1" applyProtection="1">
      <alignment horizontal="center" vertical="center"/>
    </xf>
    <xf numFmtId="2" fontId="1" fillId="2" borderId="25" xfId="1" applyNumberFormat="1" applyFill="1" applyBorder="1" applyAlignment="1" applyProtection="1">
      <alignment horizontal="center" vertical="center"/>
    </xf>
    <xf numFmtId="0" fontId="1" fillId="2" borderId="28" xfId="1" applyFill="1" applyBorder="1" applyAlignment="1" applyProtection="1">
      <alignment horizontal="center" vertical="center"/>
    </xf>
    <xf numFmtId="0" fontId="1" fillId="2" borderId="32" xfId="1" applyFill="1" applyBorder="1" applyAlignment="1" applyProtection="1">
      <alignment horizontal="center" vertical="center"/>
    </xf>
    <xf numFmtId="2" fontId="1" fillId="0" borderId="24" xfId="1" applyNumberFormat="1" applyFill="1" applyBorder="1" applyAlignment="1" applyProtection="1">
      <alignment horizontal="center" vertical="center"/>
    </xf>
    <xf numFmtId="0" fontId="1" fillId="3" borderId="7" xfId="1" applyFill="1" applyBorder="1" applyAlignment="1" applyProtection="1">
      <alignment horizontal="center" vertical="center"/>
    </xf>
    <xf numFmtId="0" fontId="1" fillId="3" borderId="14" xfId="1" applyFill="1" applyBorder="1" applyAlignment="1" applyProtection="1">
      <alignment horizontal="center" vertical="center"/>
    </xf>
    <xf numFmtId="0" fontId="1" fillId="3" borderId="19" xfId="1" applyFill="1" applyBorder="1" applyAlignment="1" applyProtection="1">
      <alignment horizontal="center" vertical="center"/>
    </xf>
    <xf numFmtId="2" fontId="1" fillId="3" borderId="26" xfId="1" applyNumberFormat="1" applyFill="1" applyBorder="1" applyAlignment="1" applyProtection="1">
      <alignment horizontal="center" vertical="center"/>
    </xf>
    <xf numFmtId="2" fontId="1" fillId="3" borderId="16" xfId="1" applyNumberFormat="1" applyFill="1" applyBorder="1" applyAlignment="1" applyProtection="1">
      <alignment horizontal="center" vertical="center"/>
    </xf>
    <xf numFmtId="2" fontId="1" fillId="3" borderId="21" xfId="1" applyNumberFormat="1" applyFill="1" applyBorder="1" applyAlignment="1" applyProtection="1">
      <alignment horizontal="center" vertical="center"/>
    </xf>
    <xf numFmtId="0" fontId="1" fillId="0" borderId="19" xfId="1" applyFill="1" applyBorder="1" applyAlignment="1" applyProtection="1">
      <alignment horizontal="center" vertical="center"/>
    </xf>
    <xf numFmtId="0" fontId="1" fillId="0" borderId="21" xfId="1" applyFill="1" applyBorder="1" applyAlignment="1" applyProtection="1">
      <alignment horizontal="center" vertical="center"/>
    </xf>
    <xf numFmtId="2" fontId="1" fillId="0" borderId="10" xfId="1" applyNumberForma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9"/>
  <sheetViews>
    <sheetView tabSelected="1" workbookViewId="0"/>
  </sheetViews>
  <sheetFormatPr defaultRowHeight="15"/>
  <cols>
    <col min="1" max="1" width="11.85546875" bestFit="1" customWidth="1"/>
    <col min="2" max="2" width="2" bestFit="1" customWidth="1"/>
    <col min="3" max="3" width="22.85546875" bestFit="1" customWidth="1"/>
    <col min="4" max="4" width="5" bestFit="1" customWidth="1"/>
    <col min="5" max="7" width="6.5703125" bestFit="1" customWidth="1"/>
    <col min="8" max="9" width="5.5703125" bestFit="1" customWidth="1"/>
    <col min="10" max="13" width="6.5703125" bestFit="1" customWidth="1"/>
    <col min="14" max="16" width="4.28515625" bestFit="1" customWidth="1"/>
    <col min="17" max="17" width="8" bestFit="1" customWidth="1"/>
    <col min="18" max="18" width="7.28515625" bestFit="1" customWidth="1"/>
    <col min="19" max="22" width="8.5703125" bestFit="1" customWidth="1"/>
    <col min="23" max="23" width="8" bestFit="1" customWidth="1"/>
  </cols>
  <sheetData>
    <row r="1" spans="1:23" ht="15.75" thickBot="1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0.75" thickBot="1">
      <c r="A2" s="1"/>
      <c r="B2" s="3"/>
      <c r="C2" s="3" t="s">
        <v>0</v>
      </c>
      <c r="D2" s="3" t="s">
        <v>1</v>
      </c>
      <c r="E2" s="4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7" t="s">
        <v>14</v>
      </c>
      <c r="R2" s="7" t="s">
        <v>15</v>
      </c>
      <c r="S2" s="7" t="s">
        <v>16</v>
      </c>
      <c r="T2" s="8" t="s">
        <v>17</v>
      </c>
      <c r="U2" s="7" t="s">
        <v>18</v>
      </c>
      <c r="V2" s="7" t="s">
        <v>19</v>
      </c>
      <c r="W2" s="8" t="s">
        <v>20</v>
      </c>
    </row>
    <row r="3" spans="1:23" ht="21.75" thickTop="1">
      <c r="A3" s="9" t="s">
        <v>21</v>
      </c>
      <c r="B3" s="10">
        <v>4</v>
      </c>
      <c r="C3" s="11" t="s">
        <v>22</v>
      </c>
      <c r="D3" s="12" t="s">
        <v>23</v>
      </c>
      <c r="E3" s="13"/>
      <c r="F3" s="14">
        <v>11</v>
      </c>
      <c r="G3" s="14"/>
      <c r="H3" s="14"/>
      <c r="I3" s="14"/>
      <c r="J3" s="14"/>
      <c r="K3" s="14"/>
      <c r="L3" s="14"/>
      <c r="M3" s="14">
        <v>9.5</v>
      </c>
      <c r="N3" s="14"/>
      <c r="O3" s="14"/>
      <c r="P3" s="14"/>
      <c r="Q3" s="15">
        <f t="shared" ref="Q3:Q58" si="0">+COUNTA(E3:P3)</f>
        <v>2</v>
      </c>
      <c r="R3" s="93">
        <f>+SUM(Q3:Q6)</f>
        <v>5</v>
      </c>
      <c r="S3" s="96">
        <f>+SUM(E3:P6)</f>
        <v>294.60000000000002</v>
      </c>
      <c r="T3" s="99">
        <f>LARGE(E3:P6,1)</f>
        <v>199.6</v>
      </c>
      <c r="U3" s="96">
        <f>(S3-T3)</f>
        <v>95.000000000000028</v>
      </c>
      <c r="V3" s="96">
        <f>SUM(U3:U6)/R3</f>
        <v>19.000000000000007</v>
      </c>
      <c r="W3" s="102">
        <f>+RANK(V3,$V$3:$V$58,1)</f>
        <v>5</v>
      </c>
    </row>
    <row r="4" spans="1:23" ht="21">
      <c r="A4" s="9"/>
      <c r="B4" s="16">
        <v>3</v>
      </c>
      <c r="C4" s="17" t="s">
        <v>24</v>
      </c>
      <c r="D4" s="18" t="s">
        <v>23</v>
      </c>
      <c r="E4" s="19"/>
      <c r="F4" s="20"/>
      <c r="G4" s="20"/>
      <c r="H4" s="20"/>
      <c r="I4" s="20"/>
      <c r="J4" s="20">
        <v>199.6</v>
      </c>
      <c r="K4" s="20"/>
      <c r="L4" s="20"/>
      <c r="M4" s="20"/>
      <c r="N4" s="20"/>
      <c r="O4" s="20"/>
      <c r="P4" s="20"/>
      <c r="Q4" s="21">
        <f t="shared" si="0"/>
        <v>1</v>
      </c>
      <c r="R4" s="94"/>
      <c r="S4" s="97"/>
      <c r="T4" s="100"/>
      <c r="U4" s="97"/>
      <c r="V4" s="94"/>
      <c r="W4" s="100"/>
    </row>
    <row r="5" spans="1:23" ht="21">
      <c r="A5" s="9"/>
      <c r="B5" s="16">
        <v>2</v>
      </c>
      <c r="C5" s="17" t="s">
        <v>25</v>
      </c>
      <c r="D5" s="18" t="s">
        <v>23</v>
      </c>
      <c r="E5" s="19">
        <v>55.4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>
        <f t="shared" si="0"/>
        <v>1</v>
      </c>
      <c r="R5" s="94"/>
      <c r="S5" s="97"/>
      <c r="T5" s="100"/>
      <c r="U5" s="97"/>
      <c r="V5" s="94"/>
      <c r="W5" s="100"/>
    </row>
    <row r="6" spans="1:23" ht="21.75" thickBot="1">
      <c r="A6" s="9"/>
      <c r="B6" s="22">
        <v>1</v>
      </c>
      <c r="C6" s="23" t="s">
        <v>26</v>
      </c>
      <c r="D6" s="24" t="s">
        <v>23</v>
      </c>
      <c r="E6" s="25"/>
      <c r="F6" s="26"/>
      <c r="G6" s="26"/>
      <c r="H6" s="26"/>
      <c r="I6" s="26"/>
      <c r="J6" s="26"/>
      <c r="K6" s="26"/>
      <c r="L6" s="26">
        <v>19.100000000000001</v>
      </c>
      <c r="M6" s="26"/>
      <c r="N6" s="26"/>
      <c r="O6" s="26"/>
      <c r="P6" s="26"/>
      <c r="Q6" s="27">
        <f t="shared" si="0"/>
        <v>1</v>
      </c>
      <c r="R6" s="95"/>
      <c r="S6" s="98"/>
      <c r="T6" s="101"/>
      <c r="U6" s="98"/>
      <c r="V6" s="95"/>
      <c r="W6" s="103"/>
    </row>
    <row r="7" spans="1:23" ht="21">
      <c r="A7" s="9" t="s">
        <v>27</v>
      </c>
      <c r="B7" s="28">
        <v>4</v>
      </c>
      <c r="C7" s="29" t="s">
        <v>28</v>
      </c>
      <c r="D7" s="30" t="s">
        <v>29</v>
      </c>
      <c r="E7" s="31"/>
      <c r="F7" s="32"/>
      <c r="G7" s="32">
        <v>106.2</v>
      </c>
      <c r="H7" s="32"/>
      <c r="I7" s="32"/>
      <c r="J7" s="32">
        <v>14.3</v>
      </c>
      <c r="K7" s="32"/>
      <c r="L7" s="32">
        <v>31.3</v>
      </c>
      <c r="M7" s="32"/>
      <c r="N7" s="32"/>
      <c r="O7" s="32"/>
      <c r="P7" s="32"/>
      <c r="Q7" s="33">
        <f t="shared" si="0"/>
        <v>3</v>
      </c>
      <c r="R7" s="90">
        <f>+SUM(Q7:Q10)</f>
        <v>4</v>
      </c>
      <c r="S7" s="104">
        <f>+SUM(E7:P10)</f>
        <v>181.5</v>
      </c>
      <c r="T7" s="105">
        <f>LARGE(E7:P10,1)</f>
        <v>106.2</v>
      </c>
      <c r="U7" s="108">
        <f>(S7-T7)</f>
        <v>75.3</v>
      </c>
      <c r="V7" s="104">
        <f t="shared" ref="V7" si="1">SUM(U7:U10)/R7</f>
        <v>18.824999999999999</v>
      </c>
      <c r="W7" s="90">
        <f>+RANK(V7,$V$3:$V$58,1)</f>
        <v>4</v>
      </c>
    </row>
    <row r="8" spans="1:23" ht="21">
      <c r="A8" s="9"/>
      <c r="B8" s="34">
        <v>3</v>
      </c>
      <c r="C8" s="17" t="s">
        <v>30</v>
      </c>
      <c r="D8" s="35" t="s">
        <v>29</v>
      </c>
      <c r="E8" s="36"/>
      <c r="F8" s="37"/>
      <c r="G8" s="37"/>
      <c r="H8" s="37">
        <v>29.7</v>
      </c>
      <c r="I8" s="37"/>
      <c r="J8" s="37"/>
      <c r="K8" s="37"/>
      <c r="L8" s="37"/>
      <c r="M8" s="37"/>
      <c r="N8" s="37"/>
      <c r="O8" s="37"/>
      <c r="P8" s="37"/>
      <c r="Q8" s="38">
        <f t="shared" si="0"/>
        <v>1</v>
      </c>
      <c r="R8" s="91"/>
      <c r="S8" s="104"/>
      <c r="T8" s="106"/>
      <c r="U8" s="104"/>
      <c r="V8" s="110"/>
      <c r="W8" s="91"/>
    </row>
    <row r="9" spans="1:23" ht="21">
      <c r="A9" s="9"/>
      <c r="B9" s="34">
        <v>2</v>
      </c>
      <c r="C9" s="17" t="s">
        <v>31</v>
      </c>
      <c r="D9" s="35" t="s">
        <v>29</v>
      </c>
      <c r="E9" s="36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8">
        <f t="shared" si="0"/>
        <v>0</v>
      </c>
      <c r="R9" s="91"/>
      <c r="S9" s="104"/>
      <c r="T9" s="106"/>
      <c r="U9" s="104"/>
      <c r="V9" s="110"/>
      <c r="W9" s="91"/>
    </row>
    <row r="10" spans="1:23" ht="21.75" thickBot="1">
      <c r="A10" s="9"/>
      <c r="B10" s="39">
        <v>1</v>
      </c>
      <c r="C10" s="40" t="s">
        <v>32</v>
      </c>
      <c r="D10" s="41" t="s">
        <v>29</v>
      </c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4">
        <f t="shared" si="0"/>
        <v>0</v>
      </c>
      <c r="R10" s="92"/>
      <c r="S10" s="104"/>
      <c r="T10" s="107"/>
      <c r="U10" s="109"/>
      <c r="V10" s="110"/>
      <c r="W10" s="92"/>
    </row>
    <row r="11" spans="1:23" ht="21">
      <c r="A11" s="9" t="s">
        <v>33</v>
      </c>
      <c r="B11" s="45">
        <v>4</v>
      </c>
      <c r="C11" s="11" t="s">
        <v>34</v>
      </c>
      <c r="D11" s="12" t="s">
        <v>35</v>
      </c>
      <c r="E11" s="46"/>
      <c r="F11" s="47">
        <v>92.1</v>
      </c>
      <c r="G11" s="47"/>
      <c r="H11" s="47"/>
      <c r="I11" s="47"/>
      <c r="J11" s="47"/>
      <c r="K11" s="47">
        <v>62.9</v>
      </c>
      <c r="L11" s="47"/>
      <c r="M11" s="47"/>
      <c r="N11" s="47"/>
      <c r="O11" s="47"/>
      <c r="P11" s="47"/>
      <c r="Q11" s="48">
        <f t="shared" si="0"/>
        <v>2</v>
      </c>
      <c r="R11" s="111">
        <f>+SUM(Q11:Q14)</f>
        <v>5</v>
      </c>
      <c r="S11" s="112">
        <f>+SUM(E11:P14)</f>
        <v>229.20000000000002</v>
      </c>
      <c r="T11" s="113">
        <f>LARGE(E11:P14,1)</f>
        <v>92.1</v>
      </c>
      <c r="U11" s="112">
        <f>(S11-T11)</f>
        <v>137.10000000000002</v>
      </c>
      <c r="V11" s="112">
        <f t="shared" ref="V11" si="2">SUM(U11:U14)/R11</f>
        <v>27.420000000000005</v>
      </c>
      <c r="W11" s="111">
        <f>+RANK(V11,$V$3:$V$58,1)</f>
        <v>7</v>
      </c>
    </row>
    <row r="12" spans="1:23" ht="21">
      <c r="A12" s="9"/>
      <c r="B12" s="49">
        <v>3</v>
      </c>
      <c r="C12" s="17" t="s">
        <v>36</v>
      </c>
      <c r="D12" s="18" t="s">
        <v>35</v>
      </c>
      <c r="E12" s="19"/>
      <c r="F12" s="20"/>
      <c r="G12" s="20"/>
      <c r="H12" s="20">
        <v>26.8</v>
      </c>
      <c r="I12" s="20"/>
      <c r="J12" s="20"/>
      <c r="K12" s="20"/>
      <c r="L12" s="20"/>
      <c r="M12" s="20"/>
      <c r="N12" s="20"/>
      <c r="O12" s="20"/>
      <c r="P12" s="20"/>
      <c r="Q12" s="21">
        <f t="shared" si="0"/>
        <v>1</v>
      </c>
      <c r="R12" s="100"/>
      <c r="S12" s="97"/>
      <c r="T12" s="114"/>
      <c r="U12" s="97"/>
      <c r="V12" s="94"/>
      <c r="W12" s="100"/>
    </row>
    <row r="13" spans="1:23" ht="21">
      <c r="A13" s="9"/>
      <c r="B13" s="49">
        <v>2</v>
      </c>
      <c r="C13" s="17" t="s">
        <v>37</v>
      </c>
      <c r="D13" s="18" t="s">
        <v>35</v>
      </c>
      <c r="E13" s="19"/>
      <c r="F13" s="20"/>
      <c r="G13" s="20"/>
      <c r="H13" s="20"/>
      <c r="I13" s="20"/>
      <c r="J13" s="20"/>
      <c r="K13" s="20"/>
      <c r="L13" s="20"/>
      <c r="M13" s="20">
        <v>29.3</v>
      </c>
      <c r="N13" s="20"/>
      <c r="O13" s="20"/>
      <c r="P13" s="20"/>
      <c r="Q13" s="21">
        <f t="shared" si="0"/>
        <v>1</v>
      </c>
      <c r="R13" s="100"/>
      <c r="S13" s="97"/>
      <c r="T13" s="114"/>
      <c r="U13" s="97"/>
      <c r="V13" s="94"/>
      <c r="W13" s="100"/>
    </row>
    <row r="14" spans="1:23" ht="21.75" thickBot="1">
      <c r="A14" s="9"/>
      <c r="B14" s="50">
        <v>1</v>
      </c>
      <c r="C14" s="23" t="s">
        <v>38</v>
      </c>
      <c r="D14" s="24" t="s">
        <v>35</v>
      </c>
      <c r="E14" s="25"/>
      <c r="F14" s="26"/>
      <c r="G14" s="26"/>
      <c r="H14" s="26"/>
      <c r="I14" s="26"/>
      <c r="J14" s="26">
        <v>18.100000000000001</v>
      </c>
      <c r="K14" s="26"/>
      <c r="L14" s="26"/>
      <c r="M14" s="26"/>
      <c r="N14" s="26"/>
      <c r="O14" s="26"/>
      <c r="P14" s="26"/>
      <c r="Q14" s="27">
        <f t="shared" si="0"/>
        <v>1</v>
      </c>
      <c r="R14" s="103"/>
      <c r="S14" s="98"/>
      <c r="T14" s="115"/>
      <c r="U14" s="98"/>
      <c r="V14" s="95"/>
      <c r="W14" s="103"/>
    </row>
    <row r="15" spans="1:23" ht="21">
      <c r="A15" s="9" t="s">
        <v>39</v>
      </c>
      <c r="B15" s="28">
        <v>4</v>
      </c>
      <c r="C15" s="29" t="s">
        <v>40</v>
      </c>
      <c r="D15" s="30" t="s">
        <v>41</v>
      </c>
      <c r="E15" s="31"/>
      <c r="F15" s="32"/>
      <c r="G15" s="32">
        <v>60.2</v>
      </c>
      <c r="H15" s="32"/>
      <c r="I15" s="32"/>
      <c r="J15" s="32"/>
      <c r="K15" s="32">
        <v>14.7</v>
      </c>
      <c r="L15" s="32"/>
      <c r="M15" s="32"/>
      <c r="N15" s="32"/>
      <c r="O15" s="32"/>
      <c r="P15" s="32"/>
      <c r="Q15" s="33">
        <f t="shared" si="0"/>
        <v>2</v>
      </c>
      <c r="R15" s="90">
        <f>+SUM(Q15:Q18)</f>
        <v>4</v>
      </c>
      <c r="S15" s="104">
        <f>+SUM(E15:P18)</f>
        <v>169.70000000000002</v>
      </c>
      <c r="T15" s="116">
        <f>LARGE(E15:P18,1)</f>
        <v>68.7</v>
      </c>
      <c r="U15" s="108">
        <f>(S15-T15)</f>
        <v>101.00000000000001</v>
      </c>
      <c r="V15" s="104">
        <f t="shared" ref="V15" si="3">SUM(U15:U18)/R15</f>
        <v>25.250000000000004</v>
      </c>
      <c r="W15" s="110">
        <f>+RANK(V15,$V$3:$V$58,1)</f>
        <v>6</v>
      </c>
    </row>
    <row r="16" spans="1:23" ht="21">
      <c r="A16" s="9"/>
      <c r="B16" s="34">
        <v>3</v>
      </c>
      <c r="C16" s="17" t="s">
        <v>42</v>
      </c>
      <c r="D16" s="35" t="s">
        <v>41</v>
      </c>
      <c r="E16" s="36"/>
      <c r="F16" s="37"/>
      <c r="G16" s="37"/>
      <c r="H16" s="37"/>
      <c r="I16" s="37">
        <v>68.7</v>
      </c>
      <c r="J16" s="37"/>
      <c r="K16" s="37"/>
      <c r="L16" s="37"/>
      <c r="M16" s="37"/>
      <c r="N16" s="37"/>
      <c r="O16" s="37"/>
      <c r="P16" s="37"/>
      <c r="Q16" s="38">
        <f t="shared" si="0"/>
        <v>1</v>
      </c>
      <c r="R16" s="91"/>
      <c r="S16" s="104"/>
      <c r="T16" s="91"/>
      <c r="U16" s="104"/>
      <c r="V16" s="110"/>
      <c r="W16" s="110"/>
    </row>
    <row r="17" spans="1:23" ht="21">
      <c r="A17" s="9"/>
      <c r="B17" s="34">
        <v>2</v>
      </c>
      <c r="C17" s="17" t="s">
        <v>43</v>
      </c>
      <c r="D17" s="35" t="s">
        <v>41</v>
      </c>
      <c r="E17" s="36"/>
      <c r="F17" s="37"/>
      <c r="G17" s="37"/>
      <c r="H17" s="37">
        <v>26.1</v>
      </c>
      <c r="I17" s="37"/>
      <c r="J17" s="37"/>
      <c r="K17" s="37"/>
      <c r="L17" s="37"/>
      <c r="M17" s="37"/>
      <c r="N17" s="37"/>
      <c r="O17" s="37"/>
      <c r="P17" s="37"/>
      <c r="Q17" s="38">
        <f t="shared" si="0"/>
        <v>1</v>
      </c>
      <c r="R17" s="91"/>
      <c r="S17" s="104"/>
      <c r="T17" s="91"/>
      <c r="U17" s="104"/>
      <c r="V17" s="110"/>
      <c r="W17" s="110"/>
    </row>
    <row r="18" spans="1:23" ht="21.75" thickBot="1">
      <c r="A18" s="9"/>
      <c r="B18" s="39">
        <v>1</v>
      </c>
      <c r="C18" s="40" t="s">
        <v>44</v>
      </c>
      <c r="D18" s="41" t="s">
        <v>41</v>
      </c>
      <c r="E18" s="42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4">
        <f t="shared" si="0"/>
        <v>0</v>
      </c>
      <c r="R18" s="92"/>
      <c r="S18" s="104"/>
      <c r="T18" s="92"/>
      <c r="U18" s="109"/>
      <c r="V18" s="110"/>
      <c r="W18" s="110"/>
    </row>
    <row r="19" spans="1:23" ht="21">
      <c r="A19" s="9" t="s">
        <v>45</v>
      </c>
      <c r="B19" s="45">
        <v>4</v>
      </c>
      <c r="C19" s="11" t="s">
        <v>46</v>
      </c>
      <c r="D19" s="12" t="s">
        <v>47</v>
      </c>
      <c r="E19" s="46"/>
      <c r="F19" s="47"/>
      <c r="G19" s="47"/>
      <c r="H19" s="47"/>
      <c r="I19" s="47">
        <v>29.6</v>
      </c>
      <c r="J19" s="47"/>
      <c r="K19" s="47"/>
      <c r="L19" s="47"/>
      <c r="M19" s="47">
        <v>94.5</v>
      </c>
      <c r="N19" s="47"/>
      <c r="O19" s="47"/>
      <c r="P19" s="47"/>
      <c r="Q19" s="48">
        <f t="shared" si="0"/>
        <v>2</v>
      </c>
      <c r="R19" s="111">
        <f>+SUM(Q19:Q22)</f>
        <v>5</v>
      </c>
      <c r="S19" s="112">
        <f>+SUM(E19:P22)</f>
        <v>177.8</v>
      </c>
      <c r="T19" s="113">
        <f>LARGE(E19:P22,1)</f>
        <v>94.5</v>
      </c>
      <c r="U19" s="112">
        <f>(S19-T19)</f>
        <v>83.300000000000011</v>
      </c>
      <c r="V19" s="112">
        <f t="shared" ref="V19" si="4">SUM(U19:U22)/R19</f>
        <v>16.660000000000004</v>
      </c>
      <c r="W19" s="111">
        <f>+RANK(V19,$V$3:$V$58,1)</f>
        <v>3</v>
      </c>
    </row>
    <row r="20" spans="1:23" ht="21">
      <c r="A20" s="9"/>
      <c r="B20" s="49">
        <v>3</v>
      </c>
      <c r="C20" s="17" t="s">
        <v>48</v>
      </c>
      <c r="D20" s="18" t="s">
        <v>47</v>
      </c>
      <c r="E20" s="19"/>
      <c r="F20" s="20"/>
      <c r="G20" s="20"/>
      <c r="H20" s="20"/>
      <c r="I20" s="20"/>
      <c r="J20" s="20"/>
      <c r="K20" s="20">
        <v>4</v>
      </c>
      <c r="L20" s="20"/>
      <c r="M20" s="20"/>
      <c r="N20" s="20"/>
      <c r="O20" s="20"/>
      <c r="P20" s="20"/>
      <c r="Q20" s="21">
        <f t="shared" si="0"/>
        <v>1</v>
      </c>
      <c r="R20" s="100"/>
      <c r="S20" s="97"/>
      <c r="T20" s="114"/>
      <c r="U20" s="97"/>
      <c r="V20" s="94"/>
      <c r="W20" s="100"/>
    </row>
    <row r="21" spans="1:23" ht="21">
      <c r="A21" s="9"/>
      <c r="B21" s="49">
        <v>2</v>
      </c>
      <c r="C21" s="17" t="s">
        <v>49</v>
      </c>
      <c r="D21" s="18" t="s">
        <v>47</v>
      </c>
      <c r="E21" s="19"/>
      <c r="F21" s="20"/>
      <c r="G21" s="20">
        <v>15</v>
      </c>
      <c r="H21" s="20"/>
      <c r="I21" s="20"/>
      <c r="J21" s="20"/>
      <c r="K21" s="20"/>
      <c r="L21" s="20"/>
      <c r="M21" s="20"/>
      <c r="N21" s="20"/>
      <c r="O21" s="20"/>
      <c r="P21" s="20"/>
      <c r="Q21" s="21">
        <f t="shared" si="0"/>
        <v>1</v>
      </c>
      <c r="R21" s="100"/>
      <c r="S21" s="97"/>
      <c r="T21" s="114"/>
      <c r="U21" s="97"/>
      <c r="V21" s="94"/>
      <c r="W21" s="100"/>
    </row>
    <row r="22" spans="1:23" ht="21.75" thickBot="1">
      <c r="A22" s="9"/>
      <c r="B22" s="50">
        <v>1</v>
      </c>
      <c r="C22" s="23" t="s">
        <v>50</v>
      </c>
      <c r="D22" s="24" t="s">
        <v>47</v>
      </c>
      <c r="E22" s="25"/>
      <c r="F22" s="26"/>
      <c r="G22" s="26"/>
      <c r="H22" s="26">
        <v>34.700000000000003</v>
      </c>
      <c r="I22" s="26"/>
      <c r="J22" s="26"/>
      <c r="K22" s="26"/>
      <c r="L22" s="26"/>
      <c r="M22" s="26"/>
      <c r="N22" s="26"/>
      <c r="O22" s="26"/>
      <c r="P22" s="26"/>
      <c r="Q22" s="27">
        <f t="shared" si="0"/>
        <v>1</v>
      </c>
      <c r="R22" s="103"/>
      <c r="S22" s="98"/>
      <c r="T22" s="115"/>
      <c r="U22" s="98"/>
      <c r="V22" s="95"/>
      <c r="W22" s="103"/>
    </row>
    <row r="23" spans="1:23" ht="21">
      <c r="A23" s="9" t="s">
        <v>51</v>
      </c>
      <c r="B23" s="28">
        <v>4</v>
      </c>
      <c r="C23" s="29" t="s">
        <v>52</v>
      </c>
      <c r="D23" s="51" t="s">
        <v>53</v>
      </c>
      <c r="E23" s="31"/>
      <c r="F23" s="32">
        <v>16.3</v>
      </c>
      <c r="G23" s="32"/>
      <c r="H23" s="32"/>
      <c r="I23" s="32"/>
      <c r="J23" s="32"/>
      <c r="K23" s="32">
        <v>16.600000000000001</v>
      </c>
      <c r="L23" s="32"/>
      <c r="M23" s="32"/>
      <c r="N23" s="32"/>
      <c r="O23" s="32"/>
      <c r="P23" s="32"/>
      <c r="Q23" s="33">
        <f t="shared" si="0"/>
        <v>2</v>
      </c>
      <c r="R23" s="90">
        <f>+SUM(Q23:Q26)</f>
        <v>4</v>
      </c>
      <c r="S23" s="104">
        <f>+SUM(E23:P26)</f>
        <v>101</v>
      </c>
      <c r="T23" s="116">
        <f>LARGE(E23:P26,1)</f>
        <v>35.4</v>
      </c>
      <c r="U23" s="108">
        <f>(S23-T23)</f>
        <v>65.599999999999994</v>
      </c>
      <c r="V23" s="104">
        <f t="shared" ref="V23" si="5">SUM(U23:U26)/R23</f>
        <v>16.399999999999999</v>
      </c>
      <c r="W23" s="90">
        <f>+RANK(V23,$V$3:$V$58,1)</f>
        <v>2</v>
      </c>
    </row>
    <row r="24" spans="1:23" ht="21">
      <c r="A24" s="9"/>
      <c r="B24" s="34">
        <v>3</v>
      </c>
      <c r="C24" s="17" t="s">
        <v>54</v>
      </c>
      <c r="D24" s="35" t="s">
        <v>53</v>
      </c>
      <c r="E24" s="36"/>
      <c r="F24" s="37"/>
      <c r="G24" s="37"/>
      <c r="H24" s="37">
        <v>32.700000000000003</v>
      </c>
      <c r="I24" s="37"/>
      <c r="J24" s="37"/>
      <c r="K24" s="37"/>
      <c r="L24" s="37"/>
      <c r="M24" s="37"/>
      <c r="N24" s="37"/>
      <c r="O24" s="37"/>
      <c r="P24" s="37"/>
      <c r="Q24" s="38">
        <f t="shared" si="0"/>
        <v>1</v>
      </c>
      <c r="R24" s="91"/>
      <c r="S24" s="104"/>
      <c r="T24" s="91"/>
      <c r="U24" s="104"/>
      <c r="V24" s="110"/>
      <c r="W24" s="91"/>
    </row>
    <row r="25" spans="1:23" ht="21">
      <c r="A25" s="9"/>
      <c r="B25" s="34">
        <v>2</v>
      </c>
      <c r="C25" s="17" t="s">
        <v>55</v>
      </c>
      <c r="D25" s="35" t="s">
        <v>53</v>
      </c>
      <c r="E25" s="36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8">
        <f t="shared" si="0"/>
        <v>0</v>
      </c>
      <c r="R25" s="91"/>
      <c r="S25" s="104"/>
      <c r="T25" s="91"/>
      <c r="U25" s="104"/>
      <c r="V25" s="110"/>
      <c r="W25" s="91"/>
    </row>
    <row r="26" spans="1:23" ht="21.75" thickBot="1">
      <c r="A26" s="9"/>
      <c r="B26" s="39">
        <v>1</v>
      </c>
      <c r="C26" s="40" t="s">
        <v>56</v>
      </c>
      <c r="D26" s="41" t="s">
        <v>53</v>
      </c>
      <c r="E26" s="42"/>
      <c r="F26" s="43"/>
      <c r="G26" s="43"/>
      <c r="H26" s="43"/>
      <c r="I26" s="43"/>
      <c r="J26" s="43"/>
      <c r="K26" s="43"/>
      <c r="L26" s="43">
        <v>35.4</v>
      </c>
      <c r="M26" s="43"/>
      <c r="N26" s="43"/>
      <c r="O26" s="43"/>
      <c r="P26" s="43"/>
      <c r="Q26" s="44">
        <f t="shared" si="0"/>
        <v>1</v>
      </c>
      <c r="R26" s="92"/>
      <c r="S26" s="104"/>
      <c r="T26" s="92"/>
      <c r="U26" s="109"/>
      <c r="V26" s="110"/>
      <c r="W26" s="92"/>
    </row>
    <row r="27" spans="1:23" ht="21">
      <c r="A27" s="9" t="s">
        <v>57</v>
      </c>
      <c r="B27" s="45">
        <v>4</v>
      </c>
      <c r="C27" s="11" t="s">
        <v>58</v>
      </c>
      <c r="D27" s="12" t="s">
        <v>59</v>
      </c>
      <c r="E27" s="46"/>
      <c r="F27" s="47">
        <v>199.6</v>
      </c>
      <c r="G27" s="47"/>
      <c r="H27" s="47">
        <v>77.900000000000006</v>
      </c>
      <c r="I27" s="47"/>
      <c r="J27" s="47"/>
      <c r="K27" s="47"/>
      <c r="L27" s="47"/>
      <c r="M27" s="47"/>
      <c r="N27" s="47"/>
      <c r="O27" s="47"/>
      <c r="P27" s="47"/>
      <c r="Q27" s="48">
        <f t="shared" si="0"/>
        <v>2</v>
      </c>
      <c r="R27" s="111">
        <f>+SUM(Q27:Q30)</f>
        <v>5</v>
      </c>
      <c r="S27" s="112">
        <f>+SUM(E27:P30)</f>
        <v>557.20000000000005</v>
      </c>
      <c r="T27" s="113">
        <f>LARGE(E27:P30,1)</f>
        <v>199.6</v>
      </c>
      <c r="U27" s="112">
        <f>(S27-T27)</f>
        <v>357.6</v>
      </c>
      <c r="V27" s="112">
        <f t="shared" ref="V27" si="6">SUM(U27:U30)/R27</f>
        <v>71.52000000000001</v>
      </c>
      <c r="W27" s="111">
        <f>+RANK(V27,$V$3:$V$58,1)</f>
        <v>10</v>
      </c>
    </row>
    <row r="28" spans="1:23" ht="21">
      <c r="A28" s="9"/>
      <c r="B28" s="49">
        <v>3</v>
      </c>
      <c r="C28" s="17" t="s">
        <v>60</v>
      </c>
      <c r="D28" s="18" t="s">
        <v>59</v>
      </c>
      <c r="E28" s="19"/>
      <c r="F28" s="20"/>
      <c r="G28" s="20"/>
      <c r="H28" s="20"/>
      <c r="I28" s="20">
        <v>54.3</v>
      </c>
      <c r="J28" s="20"/>
      <c r="K28" s="20"/>
      <c r="L28" s="20"/>
      <c r="M28" s="20"/>
      <c r="N28" s="20"/>
      <c r="O28" s="20"/>
      <c r="P28" s="20"/>
      <c r="Q28" s="21">
        <f t="shared" si="0"/>
        <v>1</v>
      </c>
      <c r="R28" s="100"/>
      <c r="S28" s="97"/>
      <c r="T28" s="114"/>
      <c r="U28" s="97"/>
      <c r="V28" s="94"/>
      <c r="W28" s="100"/>
    </row>
    <row r="29" spans="1:23" ht="21">
      <c r="A29" s="9"/>
      <c r="B29" s="49">
        <v>2</v>
      </c>
      <c r="C29" s="52" t="s">
        <v>61</v>
      </c>
      <c r="D29" s="18" t="s">
        <v>59</v>
      </c>
      <c r="E29" s="19"/>
      <c r="F29" s="20"/>
      <c r="G29" s="20"/>
      <c r="H29" s="20"/>
      <c r="I29" s="20"/>
      <c r="J29" s="20"/>
      <c r="K29" s="20">
        <v>25.8</v>
      </c>
      <c r="L29" s="20"/>
      <c r="M29" s="20"/>
      <c r="N29" s="20"/>
      <c r="O29" s="20"/>
      <c r="P29" s="20"/>
      <c r="Q29" s="21">
        <f t="shared" si="0"/>
        <v>1</v>
      </c>
      <c r="R29" s="100"/>
      <c r="S29" s="97"/>
      <c r="T29" s="114"/>
      <c r="U29" s="97"/>
      <c r="V29" s="94"/>
      <c r="W29" s="100"/>
    </row>
    <row r="30" spans="1:23" ht="21.75" thickBot="1">
      <c r="A30" s="9"/>
      <c r="B30" s="50">
        <v>1</v>
      </c>
      <c r="C30" s="23" t="s">
        <v>62</v>
      </c>
      <c r="D30" s="24" t="s">
        <v>59</v>
      </c>
      <c r="E30" s="25"/>
      <c r="F30" s="26"/>
      <c r="G30" s="26"/>
      <c r="H30" s="26"/>
      <c r="I30" s="26"/>
      <c r="J30" s="26"/>
      <c r="K30" s="26"/>
      <c r="L30" s="26"/>
      <c r="M30" s="26">
        <v>199.6</v>
      </c>
      <c r="N30" s="26"/>
      <c r="O30" s="26"/>
      <c r="P30" s="26"/>
      <c r="Q30" s="27">
        <f t="shared" si="0"/>
        <v>1</v>
      </c>
      <c r="R30" s="103"/>
      <c r="S30" s="98"/>
      <c r="T30" s="115"/>
      <c r="U30" s="98"/>
      <c r="V30" s="95"/>
      <c r="W30" s="103"/>
    </row>
    <row r="31" spans="1:23" ht="21">
      <c r="A31" s="9" t="s">
        <v>63</v>
      </c>
      <c r="B31" s="28">
        <v>4</v>
      </c>
      <c r="C31" s="29" t="s">
        <v>64</v>
      </c>
      <c r="D31" s="30" t="s">
        <v>65</v>
      </c>
      <c r="E31" s="31">
        <v>190.9</v>
      </c>
      <c r="F31" s="32"/>
      <c r="G31" s="32"/>
      <c r="H31" s="32"/>
      <c r="I31" s="32"/>
      <c r="J31" s="32"/>
      <c r="K31" s="32"/>
      <c r="L31" s="32"/>
      <c r="M31" s="32">
        <v>40.299999999999997</v>
      </c>
      <c r="N31" s="32"/>
      <c r="O31" s="32"/>
      <c r="P31" s="32"/>
      <c r="Q31" s="33">
        <f t="shared" si="0"/>
        <v>2</v>
      </c>
      <c r="R31" s="90">
        <f>+SUM(Q31:Q34)</f>
        <v>5</v>
      </c>
      <c r="S31" s="104">
        <f>+SUM(E31:P34)</f>
        <v>646.09999999999991</v>
      </c>
      <c r="T31" s="116">
        <f>LARGE(E31:P34,1)</f>
        <v>199.6</v>
      </c>
      <c r="U31" s="108">
        <f>(S31-T31)</f>
        <v>446.49999999999989</v>
      </c>
      <c r="V31" s="104">
        <f t="shared" ref="V31" si="7">SUM(U31:U34)/R31</f>
        <v>89.299999999999983</v>
      </c>
      <c r="W31" s="90">
        <f>+RANK(V31,$V$3:$V$58,1)</f>
        <v>14</v>
      </c>
    </row>
    <row r="32" spans="1:23" ht="21">
      <c r="A32" s="9"/>
      <c r="B32" s="34">
        <v>3</v>
      </c>
      <c r="C32" s="17" t="s">
        <v>66</v>
      </c>
      <c r="D32" s="35" t="s">
        <v>65</v>
      </c>
      <c r="E32" s="36"/>
      <c r="F32" s="37"/>
      <c r="G32" s="37">
        <v>199.6</v>
      </c>
      <c r="H32" s="37"/>
      <c r="I32" s="37"/>
      <c r="J32" s="37"/>
      <c r="K32" s="37"/>
      <c r="L32" s="37"/>
      <c r="M32" s="37"/>
      <c r="N32" s="37"/>
      <c r="O32" s="37"/>
      <c r="P32" s="37"/>
      <c r="Q32" s="38">
        <f t="shared" si="0"/>
        <v>1</v>
      </c>
      <c r="R32" s="91"/>
      <c r="S32" s="104"/>
      <c r="T32" s="91"/>
      <c r="U32" s="104"/>
      <c r="V32" s="110"/>
      <c r="W32" s="91"/>
    </row>
    <row r="33" spans="1:23" ht="21">
      <c r="A33" s="9"/>
      <c r="B33" s="34">
        <v>2</v>
      </c>
      <c r="C33" s="17" t="s">
        <v>67</v>
      </c>
      <c r="D33" s="35" t="s">
        <v>65</v>
      </c>
      <c r="E33" s="36"/>
      <c r="F33" s="37"/>
      <c r="G33" s="37"/>
      <c r="H33" s="37"/>
      <c r="I33" s="37"/>
      <c r="J33" s="37">
        <v>15.7</v>
      </c>
      <c r="K33" s="37"/>
      <c r="L33" s="37"/>
      <c r="M33" s="37"/>
      <c r="N33" s="37"/>
      <c r="O33" s="37"/>
      <c r="P33" s="37"/>
      <c r="Q33" s="38">
        <f t="shared" si="0"/>
        <v>1</v>
      </c>
      <c r="R33" s="91"/>
      <c r="S33" s="104"/>
      <c r="T33" s="91"/>
      <c r="U33" s="104"/>
      <c r="V33" s="110"/>
      <c r="W33" s="91"/>
    </row>
    <row r="34" spans="1:23" ht="21.75" thickBot="1">
      <c r="A34" s="9"/>
      <c r="B34" s="39">
        <v>1</v>
      </c>
      <c r="C34" s="40" t="s">
        <v>68</v>
      </c>
      <c r="D34" s="41" t="s">
        <v>65</v>
      </c>
      <c r="E34" s="42"/>
      <c r="F34" s="43"/>
      <c r="G34" s="43"/>
      <c r="H34" s="43"/>
      <c r="I34" s="43"/>
      <c r="J34" s="43"/>
      <c r="K34" s="43"/>
      <c r="L34" s="43">
        <v>199.6</v>
      </c>
      <c r="M34" s="43"/>
      <c r="N34" s="43"/>
      <c r="O34" s="43"/>
      <c r="P34" s="43"/>
      <c r="Q34" s="44">
        <f t="shared" si="0"/>
        <v>1</v>
      </c>
      <c r="R34" s="92"/>
      <c r="S34" s="104"/>
      <c r="T34" s="92"/>
      <c r="U34" s="109"/>
      <c r="V34" s="110"/>
      <c r="W34" s="92"/>
    </row>
    <row r="35" spans="1:23" ht="21">
      <c r="A35" s="9" t="s">
        <v>69</v>
      </c>
      <c r="B35" s="45">
        <v>4</v>
      </c>
      <c r="C35" s="11" t="s">
        <v>70</v>
      </c>
      <c r="D35" s="12" t="s">
        <v>71</v>
      </c>
      <c r="E35" s="46"/>
      <c r="F35" s="47"/>
      <c r="G35" s="47"/>
      <c r="H35" s="47"/>
      <c r="I35" s="47"/>
      <c r="J35" s="47"/>
      <c r="K35" s="47">
        <v>152.6</v>
      </c>
      <c r="L35" s="47"/>
      <c r="M35" s="47"/>
      <c r="N35" s="47"/>
      <c r="O35" s="47"/>
      <c r="P35" s="47"/>
      <c r="Q35" s="48">
        <f t="shared" si="0"/>
        <v>1</v>
      </c>
      <c r="R35" s="111">
        <f>+SUM(Q35:Q38)</f>
        <v>4</v>
      </c>
      <c r="S35" s="112">
        <f>+SUM(E35:P38)</f>
        <v>551.5</v>
      </c>
      <c r="T35" s="113">
        <f>LARGE(E35:P38,1)</f>
        <v>199.6</v>
      </c>
      <c r="U35" s="112">
        <f>(S35-T35)</f>
        <v>351.9</v>
      </c>
      <c r="V35" s="112">
        <f t="shared" ref="V35" si="8">SUM(U35:U38)/R35</f>
        <v>87.974999999999994</v>
      </c>
      <c r="W35" s="111">
        <f>+RANK(V35,$V$3:$V$58,1)</f>
        <v>13</v>
      </c>
    </row>
    <row r="36" spans="1:23" ht="21">
      <c r="A36" s="9"/>
      <c r="B36" s="49">
        <v>3</v>
      </c>
      <c r="C36" s="17" t="s">
        <v>72</v>
      </c>
      <c r="D36" s="18" t="s">
        <v>73</v>
      </c>
      <c r="E36" s="19"/>
      <c r="F36" s="20"/>
      <c r="G36" s="20"/>
      <c r="H36" s="20"/>
      <c r="I36" s="20"/>
      <c r="J36" s="20">
        <v>124.3</v>
      </c>
      <c r="K36" s="20"/>
      <c r="L36" s="20"/>
      <c r="M36" s="20"/>
      <c r="N36" s="20"/>
      <c r="O36" s="20"/>
      <c r="P36" s="20"/>
      <c r="Q36" s="21">
        <f t="shared" si="0"/>
        <v>1</v>
      </c>
      <c r="R36" s="100"/>
      <c r="S36" s="97"/>
      <c r="T36" s="114"/>
      <c r="U36" s="97"/>
      <c r="V36" s="94"/>
      <c r="W36" s="100"/>
    </row>
    <row r="37" spans="1:23" ht="21">
      <c r="A37" s="9"/>
      <c r="B37" s="49">
        <v>2</v>
      </c>
      <c r="C37" s="17" t="s">
        <v>74</v>
      </c>
      <c r="D37" s="18" t="s">
        <v>71</v>
      </c>
      <c r="E37" s="19"/>
      <c r="F37" s="20"/>
      <c r="G37" s="20"/>
      <c r="H37" s="20">
        <v>75</v>
      </c>
      <c r="I37" s="20"/>
      <c r="J37" s="20"/>
      <c r="K37" s="20"/>
      <c r="L37" s="20"/>
      <c r="M37" s="20"/>
      <c r="N37" s="20"/>
      <c r="O37" s="20"/>
      <c r="P37" s="20"/>
      <c r="Q37" s="21">
        <f t="shared" si="0"/>
        <v>1</v>
      </c>
      <c r="R37" s="100"/>
      <c r="S37" s="97"/>
      <c r="T37" s="114"/>
      <c r="U37" s="97"/>
      <c r="V37" s="94"/>
      <c r="W37" s="100"/>
    </row>
    <row r="38" spans="1:23" ht="21.75" thickBot="1">
      <c r="A38" s="9"/>
      <c r="B38" s="50">
        <v>1</v>
      </c>
      <c r="C38" s="23" t="s">
        <v>75</v>
      </c>
      <c r="D38" s="24" t="s">
        <v>71</v>
      </c>
      <c r="E38" s="25">
        <v>199.6</v>
      </c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>
        <f t="shared" si="0"/>
        <v>1</v>
      </c>
      <c r="R38" s="103"/>
      <c r="S38" s="98"/>
      <c r="T38" s="115"/>
      <c r="U38" s="98"/>
      <c r="V38" s="95"/>
      <c r="W38" s="103"/>
    </row>
    <row r="39" spans="1:23" ht="21">
      <c r="A39" s="9" t="s">
        <v>76</v>
      </c>
      <c r="B39" s="28">
        <v>4</v>
      </c>
      <c r="C39" s="29" t="s">
        <v>77</v>
      </c>
      <c r="D39" s="30" t="s">
        <v>78</v>
      </c>
      <c r="E39" s="31">
        <v>89.5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3">
        <f t="shared" si="0"/>
        <v>1</v>
      </c>
      <c r="R39" s="90">
        <f>+SUM(Q39:Q42)</f>
        <v>4</v>
      </c>
      <c r="S39" s="104">
        <f>+SUM(E39:P42)</f>
        <v>139</v>
      </c>
      <c r="T39" s="116">
        <f>LARGE(E39:P42,1)</f>
        <v>89.5</v>
      </c>
      <c r="U39" s="108">
        <f>(S39-T39)</f>
        <v>49.5</v>
      </c>
      <c r="V39" s="104">
        <f t="shared" ref="V39" si="9">SUM(U39:U42)/R39</f>
        <v>12.375</v>
      </c>
      <c r="W39" s="90">
        <f>+RANK(V39,$V$3:$V$58,1)</f>
        <v>1</v>
      </c>
    </row>
    <row r="40" spans="1:23" ht="21">
      <c r="A40" s="9"/>
      <c r="B40" s="34">
        <v>3</v>
      </c>
      <c r="C40" s="17" t="s">
        <v>79</v>
      </c>
      <c r="D40" s="35" t="s">
        <v>78</v>
      </c>
      <c r="E40" s="36"/>
      <c r="F40" s="37"/>
      <c r="G40" s="37"/>
      <c r="H40" s="37"/>
      <c r="I40" s="37"/>
      <c r="J40" s="37"/>
      <c r="K40" s="37">
        <v>1.4</v>
      </c>
      <c r="L40" s="37"/>
      <c r="M40" s="37"/>
      <c r="N40" s="37"/>
      <c r="O40" s="37"/>
      <c r="P40" s="37"/>
      <c r="Q40" s="38">
        <f t="shared" si="0"/>
        <v>1</v>
      </c>
      <c r="R40" s="91"/>
      <c r="S40" s="104"/>
      <c r="T40" s="91"/>
      <c r="U40" s="104"/>
      <c r="V40" s="110"/>
      <c r="W40" s="91"/>
    </row>
    <row r="41" spans="1:23" ht="21">
      <c r="A41" s="9"/>
      <c r="B41" s="34">
        <v>2</v>
      </c>
      <c r="C41" s="17" t="s">
        <v>80</v>
      </c>
      <c r="D41" s="35" t="s">
        <v>78</v>
      </c>
      <c r="E41" s="36"/>
      <c r="F41" s="37">
        <v>27.1</v>
      </c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8">
        <f t="shared" si="0"/>
        <v>1</v>
      </c>
      <c r="R41" s="91"/>
      <c r="S41" s="104"/>
      <c r="T41" s="91"/>
      <c r="U41" s="104"/>
      <c r="V41" s="110"/>
      <c r="W41" s="91"/>
    </row>
    <row r="42" spans="1:23" ht="21.75" thickBot="1">
      <c r="A42" s="9"/>
      <c r="B42" s="39">
        <v>1</v>
      </c>
      <c r="C42" s="40" t="s">
        <v>81</v>
      </c>
      <c r="D42" s="41" t="s">
        <v>78</v>
      </c>
      <c r="E42" s="42"/>
      <c r="F42" s="43"/>
      <c r="G42" s="43"/>
      <c r="H42" s="43"/>
      <c r="I42" s="43">
        <v>21</v>
      </c>
      <c r="J42" s="43"/>
      <c r="K42" s="43"/>
      <c r="L42" s="43"/>
      <c r="M42" s="43"/>
      <c r="N42" s="43"/>
      <c r="O42" s="43"/>
      <c r="P42" s="43"/>
      <c r="Q42" s="44">
        <f t="shared" si="0"/>
        <v>1</v>
      </c>
      <c r="R42" s="92"/>
      <c r="S42" s="104"/>
      <c r="T42" s="92"/>
      <c r="U42" s="109"/>
      <c r="V42" s="110"/>
      <c r="W42" s="92"/>
    </row>
    <row r="43" spans="1:23" ht="21">
      <c r="A43" s="9" t="s">
        <v>82</v>
      </c>
      <c r="B43" s="45">
        <v>4</v>
      </c>
      <c r="C43" s="11" t="s">
        <v>83</v>
      </c>
      <c r="D43" s="12" t="s">
        <v>84</v>
      </c>
      <c r="E43" s="46"/>
      <c r="F43" s="47">
        <v>199.6</v>
      </c>
      <c r="G43" s="47"/>
      <c r="H43" s="47"/>
      <c r="I43" s="47"/>
      <c r="J43" s="47"/>
      <c r="K43" s="47"/>
      <c r="L43" s="47">
        <v>73</v>
      </c>
      <c r="M43" s="47"/>
      <c r="N43" s="47"/>
      <c r="O43" s="47"/>
      <c r="P43" s="47"/>
      <c r="Q43" s="48">
        <f t="shared" si="0"/>
        <v>2</v>
      </c>
      <c r="R43" s="111">
        <f>+SUM(Q43:Q46)</f>
        <v>5</v>
      </c>
      <c r="S43" s="112">
        <f>+SUM(E43:P46)</f>
        <v>571.6</v>
      </c>
      <c r="T43" s="113">
        <f>LARGE(E43:P46,1)</f>
        <v>199.6</v>
      </c>
      <c r="U43" s="112">
        <f>(S43-T43)</f>
        <v>372</v>
      </c>
      <c r="V43" s="112">
        <f t="shared" ref="V43" si="10">SUM(U43:U46)/R43</f>
        <v>74.400000000000006</v>
      </c>
      <c r="W43" s="111">
        <f>+RANK(V43,$V$3:$V$58,1)</f>
        <v>11</v>
      </c>
    </row>
    <row r="44" spans="1:23" ht="21">
      <c r="A44" s="9"/>
      <c r="B44" s="49">
        <v>3</v>
      </c>
      <c r="C44" s="17" t="s">
        <v>85</v>
      </c>
      <c r="D44" s="18" t="s">
        <v>84</v>
      </c>
      <c r="E44" s="19"/>
      <c r="F44" s="20"/>
      <c r="G44" s="20"/>
      <c r="H44" s="20"/>
      <c r="I44" s="20"/>
      <c r="J44" s="20">
        <v>135.4</v>
      </c>
      <c r="K44" s="20"/>
      <c r="L44" s="20"/>
      <c r="M44" s="20"/>
      <c r="N44" s="20"/>
      <c r="O44" s="20"/>
      <c r="P44" s="20"/>
      <c r="Q44" s="21">
        <f t="shared" si="0"/>
        <v>1</v>
      </c>
      <c r="R44" s="100"/>
      <c r="S44" s="97"/>
      <c r="T44" s="114"/>
      <c r="U44" s="97"/>
      <c r="V44" s="94"/>
      <c r="W44" s="100"/>
    </row>
    <row r="45" spans="1:23" ht="21">
      <c r="A45" s="9"/>
      <c r="B45" s="49">
        <v>2</v>
      </c>
      <c r="C45" s="17" t="s">
        <v>86</v>
      </c>
      <c r="D45" s="18" t="s">
        <v>84</v>
      </c>
      <c r="E45" s="19"/>
      <c r="F45" s="20"/>
      <c r="G45" s="20"/>
      <c r="H45" s="20">
        <v>16.7</v>
      </c>
      <c r="I45" s="20"/>
      <c r="J45" s="20"/>
      <c r="K45" s="20"/>
      <c r="L45" s="20"/>
      <c r="M45" s="20"/>
      <c r="N45" s="20"/>
      <c r="O45" s="20"/>
      <c r="P45" s="20"/>
      <c r="Q45" s="21">
        <f t="shared" si="0"/>
        <v>1</v>
      </c>
      <c r="R45" s="100"/>
      <c r="S45" s="97"/>
      <c r="T45" s="114"/>
      <c r="U45" s="97"/>
      <c r="V45" s="94"/>
      <c r="W45" s="100"/>
    </row>
    <row r="46" spans="1:23" ht="21.75" thickBot="1">
      <c r="A46" s="9"/>
      <c r="B46" s="50">
        <v>1</v>
      </c>
      <c r="C46" s="23" t="s">
        <v>87</v>
      </c>
      <c r="D46" s="24" t="s">
        <v>84</v>
      </c>
      <c r="E46" s="25"/>
      <c r="F46" s="26"/>
      <c r="G46" s="26"/>
      <c r="H46" s="26"/>
      <c r="I46" s="26"/>
      <c r="J46" s="26"/>
      <c r="K46" s="26"/>
      <c r="L46" s="26"/>
      <c r="M46" s="26">
        <v>146.9</v>
      </c>
      <c r="N46" s="26"/>
      <c r="O46" s="26"/>
      <c r="P46" s="26"/>
      <c r="Q46" s="27">
        <f t="shared" si="0"/>
        <v>1</v>
      </c>
      <c r="R46" s="103"/>
      <c r="S46" s="98"/>
      <c r="T46" s="115"/>
      <c r="U46" s="98"/>
      <c r="V46" s="95"/>
      <c r="W46" s="103"/>
    </row>
    <row r="47" spans="1:23" ht="21">
      <c r="A47" s="9" t="s">
        <v>88</v>
      </c>
      <c r="B47" s="28">
        <v>4</v>
      </c>
      <c r="C47" s="29" t="s">
        <v>89</v>
      </c>
      <c r="D47" s="30" t="s">
        <v>90</v>
      </c>
      <c r="E47" s="31"/>
      <c r="F47" s="32"/>
      <c r="G47" s="32"/>
      <c r="H47" s="32"/>
      <c r="I47" s="32"/>
      <c r="J47" s="32">
        <v>79.599999999999994</v>
      </c>
      <c r="K47" s="32"/>
      <c r="L47" s="32">
        <v>19.899999999999999</v>
      </c>
      <c r="M47" s="32"/>
      <c r="N47" s="32"/>
      <c r="O47" s="32"/>
      <c r="P47" s="32"/>
      <c r="Q47" s="33">
        <f t="shared" si="0"/>
        <v>2</v>
      </c>
      <c r="R47" s="90">
        <f>+SUM(Q47:Q50)</f>
        <v>5</v>
      </c>
      <c r="S47" s="104">
        <f>+SUM(E47:P50)</f>
        <v>360.40000000000003</v>
      </c>
      <c r="T47" s="116">
        <f>LARGE(E47:P50,1)</f>
        <v>199.6</v>
      </c>
      <c r="U47" s="108">
        <f>(S47-T47)</f>
        <v>160.80000000000004</v>
      </c>
      <c r="V47" s="104">
        <f t="shared" ref="V47" si="11">SUM(U47:U50)/R47</f>
        <v>32.160000000000011</v>
      </c>
      <c r="W47" s="90">
        <f>+RANK(V47,$V$3:$V$58,1)</f>
        <v>9</v>
      </c>
    </row>
    <row r="48" spans="1:23" ht="21">
      <c r="A48" s="9"/>
      <c r="B48" s="34">
        <v>3</v>
      </c>
      <c r="C48" s="17" t="s">
        <v>91</v>
      </c>
      <c r="D48" s="35" t="s">
        <v>90</v>
      </c>
      <c r="E48" s="36"/>
      <c r="F48" s="37"/>
      <c r="G48" s="37"/>
      <c r="H48" s="37"/>
      <c r="I48" s="37"/>
      <c r="J48" s="37"/>
      <c r="K48" s="37"/>
      <c r="L48" s="37"/>
      <c r="M48" s="37">
        <v>199.6</v>
      </c>
      <c r="N48" s="37"/>
      <c r="O48" s="37"/>
      <c r="P48" s="37"/>
      <c r="Q48" s="38">
        <f t="shared" si="0"/>
        <v>1</v>
      </c>
      <c r="R48" s="91"/>
      <c r="S48" s="104"/>
      <c r="T48" s="91"/>
      <c r="U48" s="104"/>
      <c r="V48" s="110"/>
      <c r="W48" s="91"/>
    </row>
    <row r="49" spans="1:23" ht="21">
      <c r="A49" s="9"/>
      <c r="B49" s="34">
        <v>2</v>
      </c>
      <c r="C49" s="17" t="s">
        <v>92</v>
      </c>
      <c r="D49" s="35" t="s">
        <v>90</v>
      </c>
      <c r="E49" s="36"/>
      <c r="F49" s="37">
        <v>31.8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8">
        <f t="shared" si="0"/>
        <v>1</v>
      </c>
      <c r="R49" s="91"/>
      <c r="S49" s="104"/>
      <c r="T49" s="91"/>
      <c r="U49" s="104"/>
      <c r="V49" s="110"/>
      <c r="W49" s="91"/>
    </row>
    <row r="50" spans="1:23" ht="21.75" thickBot="1">
      <c r="A50" s="9"/>
      <c r="B50" s="39">
        <v>1</v>
      </c>
      <c r="C50" s="40" t="s">
        <v>93</v>
      </c>
      <c r="D50" s="41" t="s">
        <v>90</v>
      </c>
      <c r="E50" s="42">
        <v>29.5</v>
      </c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4">
        <f t="shared" si="0"/>
        <v>1</v>
      </c>
      <c r="R50" s="92"/>
      <c r="S50" s="104"/>
      <c r="T50" s="92"/>
      <c r="U50" s="109"/>
      <c r="V50" s="110"/>
      <c r="W50" s="92"/>
    </row>
    <row r="51" spans="1:23" ht="21">
      <c r="A51" s="9" t="s">
        <v>94</v>
      </c>
      <c r="B51" s="45">
        <v>4</v>
      </c>
      <c r="C51" s="11" t="s">
        <v>95</v>
      </c>
      <c r="D51" s="12" t="s">
        <v>96</v>
      </c>
      <c r="E51" s="46">
        <v>53.4</v>
      </c>
      <c r="F51" s="47"/>
      <c r="G51" s="47"/>
      <c r="H51" s="47"/>
      <c r="I51" s="47"/>
      <c r="J51" s="47"/>
      <c r="K51" s="47">
        <v>33</v>
      </c>
      <c r="L51" s="47"/>
      <c r="M51" s="47"/>
      <c r="N51" s="47"/>
      <c r="O51" s="47"/>
      <c r="P51" s="47"/>
      <c r="Q51" s="48">
        <f t="shared" si="0"/>
        <v>2</v>
      </c>
      <c r="R51" s="111">
        <f>+SUM(Q51:Q54)</f>
        <v>4</v>
      </c>
      <c r="S51" s="112">
        <f>+SUM(E51:P54)</f>
        <v>272.2</v>
      </c>
      <c r="T51" s="113">
        <f>LARGE(E51:P54,1)</f>
        <v>160.1</v>
      </c>
      <c r="U51" s="112">
        <f>(S51-T51)</f>
        <v>112.1</v>
      </c>
      <c r="V51" s="112">
        <f t="shared" ref="V51" si="12">SUM(U51:U54)/R51</f>
        <v>28.024999999999999</v>
      </c>
      <c r="W51" s="111">
        <f>+RANK(V51,$V$3:$V$58,1)</f>
        <v>8</v>
      </c>
    </row>
    <row r="52" spans="1:23" ht="21">
      <c r="A52" s="9"/>
      <c r="B52" s="49">
        <v>3</v>
      </c>
      <c r="C52" s="17" t="s">
        <v>97</v>
      </c>
      <c r="D52" s="18" t="s">
        <v>96</v>
      </c>
      <c r="E52" s="19"/>
      <c r="F52" s="20"/>
      <c r="G52" s="20">
        <v>160.1</v>
      </c>
      <c r="H52" s="20"/>
      <c r="I52" s="20"/>
      <c r="J52" s="20"/>
      <c r="K52" s="20"/>
      <c r="L52" s="20"/>
      <c r="M52" s="20"/>
      <c r="N52" s="20"/>
      <c r="O52" s="20"/>
      <c r="P52" s="20"/>
      <c r="Q52" s="21">
        <f t="shared" si="0"/>
        <v>1</v>
      </c>
      <c r="R52" s="100"/>
      <c r="S52" s="97"/>
      <c r="T52" s="114"/>
      <c r="U52" s="97"/>
      <c r="V52" s="94"/>
      <c r="W52" s="100"/>
    </row>
    <row r="53" spans="1:23" ht="21">
      <c r="A53" s="9"/>
      <c r="B53" s="49">
        <v>2</v>
      </c>
      <c r="C53" s="17" t="s">
        <v>98</v>
      </c>
      <c r="D53" s="18" t="s">
        <v>96</v>
      </c>
      <c r="E53" s="19"/>
      <c r="F53" s="20"/>
      <c r="G53" s="20"/>
      <c r="H53" s="20"/>
      <c r="I53" s="20">
        <v>25.7</v>
      </c>
      <c r="J53" s="20"/>
      <c r="K53" s="20"/>
      <c r="L53" s="20"/>
      <c r="M53" s="20"/>
      <c r="N53" s="20"/>
      <c r="O53" s="20"/>
      <c r="P53" s="20"/>
      <c r="Q53" s="21">
        <f t="shared" si="0"/>
        <v>1</v>
      </c>
      <c r="R53" s="100"/>
      <c r="S53" s="97"/>
      <c r="T53" s="114"/>
      <c r="U53" s="97"/>
      <c r="V53" s="94"/>
      <c r="W53" s="100"/>
    </row>
    <row r="54" spans="1:23" ht="21.75" thickBot="1">
      <c r="A54" s="9"/>
      <c r="B54" s="50">
        <v>1</v>
      </c>
      <c r="C54" s="23" t="s">
        <v>99</v>
      </c>
      <c r="D54" s="24" t="s">
        <v>96</v>
      </c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>
        <f t="shared" si="0"/>
        <v>0</v>
      </c>
      <c r="R54" s="103"/>
      <c r="S54" s="98"/>
      <c r="T54" s="115"/>
      <c r="U54" s="98"/>
      <c r="V54" s="95"/>
      <c r="W54" s="103"/>
    </row>
    <row r="55" spans="1:23" ht="21">
      <c r="A55" s="9" t="s">
        <v>100</v>
      </c>
      <c r="B55" s="53">
        <v>4</v>
      </c>
      <c r="C55" s="29" t="s">
        <v>101</v>
      </c>
      <c r="D55" s="54" t="s">
        <v>102</v>
      </c>
      <c r="E55" s="55"/>
      <c r="F55" s="56"/>
      <c r="G55" s="56">
        <v>199.6</v>
      </c>
      <c r="H55" s="56"/>
      <c r="I55" s="56"/>
      <c r="J55" s="56"/>
      <c r="K55" s="56"/>
      <c r="L55" s="56"/>
      <c r="M55" s="56">
        <v>199.6</v>
      </c>
      <c r="N55" s="56"/>
      <c r="O55" s="56"/>
      <c r="P55" s="56"/>
      <c r="Q55" s="57">
        <f t="shared" si="0"/>
        <v>2</v>
      </c>
      <c r="R55" s="117">
        <f>+SUM(Q55:Q58)</f>
        <v>5</v>
      </c>
      <c r="S55" s="120">
        <f>+SUM(E55:P58)</f>
        <v>622.1</v>
      </c>
      <c r="T55" s="116">
        <f>LARGE(E55:P58,1)</f>
        <v>199.6</v>
      </c>
      <c r="U55" s="120">
        <f>(S55-T55)</f>
        <v>422.5</v>
      </c>
      <c r="V55" s="108">
        <f t="shared" ref="V55" si="13">SUM(U55:U58)/R55</f>
        <v>84.5</v>
      </c>
      <c r="W55" s="117">
        <f>+RANK(V55,$V$3:$V$58,1)</f>
        <v>12</v>
      </c>
    </row>
    <row r="56" spans="1:23" ht="21">
      <c r="A56" s="9"/>
      <c r="B56" s="58">
        <v>3</v>
      </c>
      <c r="C56" s="17" t="s">
        <v>103</v>
      </c>
      <c r="D56" s="59" t="s">
        <v>102</v>
      </c>
      <c r="E56" s="60"/>
      <c r="F56" s="61"/>
      <c r="G56" s="61"/>
      <c r="H56" s="61"/>
      <c r="I56" s="61">
        <v>6.6</v>
      </c>
      <c r="J56" s="61"/>
      <c r="K56" s="61"/>
      <c r="L56" s="61"/>
      <c r="M56" s="61"/>
      <c r="N56" s="61"/>
      <c r="O56" s="61"/>
      <c r="P56" s="61"/>
      <c r="Q56" s="62">
        <f t="shared" si="0"/>
        <v>1</v>
      </c>
      <c r="R56" s="118"/>
      <c r="S56" s="121"/>
      <c r="T56" s="91"/>
      <c r="U56" s="121"/>
      <c r="V56" s="110"/>
      <c r="W56" s="118"/>
    </row>
    <row r="57" spans="1:23" ht="21">
      <c r="A57" s="9"/>
      <c r="B57" s="58">
        <v>2</v>
      </c>
      <c r="C57" s="17" t="s">
        <v>104</v>
      </c>
      <c r="D57" s="59" t="s">
        <v>102</v>
      </c>
      <c r="E57" s="60"/>
      <c r="F57" s="61">
        <v>16.7</v>
      </c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2">
        <f t="shared" si="0"/>
        <v>1</v>
      </c>
      <c r="R57" s="118"/>
      <c r="S57" s="121"/>
      <c r="T57" s="91"/>
      <c r="U57" s="121"/>
      <c r="V57" s="110"/>
      <c r="W57" s="118"/>
    </row>
    <row r="58" spans="1:23" ht="21.75" thickBot="1">
      <c r="A58" s="9"/>
      <c r="B58" s="63">
        <v>1</v>
      </c>
      <c r="C58" s="23" t="s">
        <v>105</v>
      </c>
      <c r="D58" s="64" t="s">
        <v>102</v>
      </c>
      <c r="E58" s="65"/>
      <c r="F58" s="66"/>
      <c r="G58" s="66"/>
      <c r="H58" s="66"/>
      <c r="I58" s="66"/>
      <c r="J58" s="66">
        <v>199.6</v>
      </c>
      <c r="K58" s="66"/>
      <c r="L58" s="66"/>
      <c r="M58" s="66"/>
      <c r="N58" s="66"/>
      <c r="O58" s="66"/>
      <c r="P58" s="66"/>
      <c r="Q58" s="67">
        <f t="shared" si="0"/>
        <v>1</v>
      </c>
      <c r="R58" s="119"/>
      <c r="S58" s="122"/>
      <c r="T58" s="123"/>
      <c r="U58" s="122"/>
      <c r="V58" s="124"/>
      <c r="W58" s="119"/>
    </row>
    <row r="59" spans="1:23">
      <c r="A59" s="1"/>
      <c r="B59" s="2"/>
      <c r="C59" s="1"/>
      <c r="D59" s="2"/>
      <c r="E59" s="2">
        <f>COUNTA(E3:E58)</f>
        <v>6</v>
      </c>
      <c r="F59" s="2">
        <f t="shared" ref="F59:P59" si="14">COUNTA(F3:F58)</f>
        <v>8</v>
      </c>
      <c r="G59" s="2">
        <f t="shared" si="14"/>
        <v>6</v>
      </c>
      <c r="H59" s="2">
        <f t="shared" si="14"/>
        <v>8</v>
      </c>
      <c r="I59" s="2">
        <f t="shared" si="14"/>
        <v>6</v>
      </c>
      <c r="J59" s="2">
        <f t="shared" si="14"/>
        <v>8</v>
      </c>
      <c r="K59" s="2">
        <f t="shared" si="14"/>
        <v>8</v>
      </c>
      <c r="L59" s="2">
        <f t="shared" si="14"/>
        <v>6</v>
      </c>
      <c r="M59" s="2">
        <f t="shared" si="14"/>
        <v>8</v>
      </c>
      <c r="N59" s="2">
        <f t="shared" si="14"/>
        <v>0</v>
      </c>
      <c r="O59" s="2">
        <f t="shared" si="14"/>
        <v>0</v>
      </c>
      <c r="P59" s="2">
        <f t="shared" si="14"/>
        <v>0</v>
      </c>
      <c r="Q59" s="2"/>
      <c r="R59" s="2"/>
      <c r="S59" s="2"/>
      <c r="T59" s="2"/>
      <c r="U59" s="2"/>
      <c r="V59" s="2"/>
      <c r="W59" s="2"/>
    </row>
  </sheetData>
  <mergeCells count="84">
    <mergeCell ref="W55:W58"/>
    <mergeCell ref="R51:R54"/>
    <mergeCell ref="S51:S54"/>
    <mergeCell ref="T51:T54"/>
    <mergeCell ref="U51:U54"/>
    <mergeCell ref="V51:V54"/>
    <mergeCell ref="W51:W54"/>
    <mergeCell ref="R55:R58"/>
    <mergeCell ref="S55:S58"/>
    <mergeCell ref="T55:T58"/>
    <mergeCell ref="U55:U58"/>
    <mergeCell ref="V55:V58"/>
    <mergeCell ref="W47:W50"/>
    <mergeCell ref="R43:R46"/>
    <mergeCell ref="S43:S46"/>
    <mergeCell ref="T43:T46"/>
    <mergeCell ref="U43:U46"/>
    <mergeCell ref="V43:V46"/>
    <mergeCell ref="W43:W46"/>
    <mergeCell ref="R47:R50"/>
    <mergeCell ref="S47:S50"/>
    <mergeCell ref="T47:T50"/>
    <mergeCell ref="U47:U50"/>
    <mergeCell ref="V47:V50"/>
    <mergeCell ref="W39:W42"/>
    <mergeCell ref="R35:R38"/>
    <mergeCell ref="S35:S38"/>
    <mergeCell ref="T35:T38"/>
    <mergeCell ref="U35:U38"/>
    <mergeCell ref="V35:V38"/>
    <mergeCell ref="W35:W38"/>
    <mergeCell ref="R39:R42"/>
    <mergeCell ref="S39:S42"/>
    <mergeCell ref="T39:T42"/>
    <mergeCell ref="U39:U42"/>
    <mergeCell ref="V39:V42"/>
    <mergeCell ref="W31:W34"/>
    <mergeCell ref="R27:R30"/>
    <mergeCell ref="S27:S30"/>
    <mergeCell ref="T27:T30"/>
    <mergeCell ref="U27:U30"/>
    <mergeCell ref="V27:V30"/>
    <mergeCell ref="W27:W30"/>
    <mergeCell ref="R31:R34"/>
    <mergeCell ref="S31:S34"/>
    <mergeCell ref="T31:T34"/>
    <mergeCell ref="U31:U34"/>
    <mergeCell ref="V31:V34"/>
    <mergeCell ref="W23:W26"/>
    <mergeCell ref="R19:R22"/>
    <mergeCell ref="S19:S22"/>
    <mergeCell ref="T19:T22"/>
    <mergeCell ref="U19:U22"/>
    <mergeCell ref="V19:V22"/>
    <mergeCell ref="W19:W22"/>
    <mergeCell ref="R23:R26"/>
    <mergeCell ref="S23:S26"/>
    <mergeCell ref="T23:T26"/>
    <mergeCell ref="U23:U26"/>
    <mergeCell ref="V23:V26"/>
    <mergeCell ref="W15:W18"/>
    <mergeCell ref="R11:R14"/>
    <mergeCell ref="S11:S14"/>
    <mergeCell ref="T11:T14"/>
    <mergeCell ref="U11:U14"/>
    <mergeCell ref="V11:V14"/>
    <mergeCell ref="W11:W14"/>
    <mergeCell ref="R15:R18"/>
    <mergeCell ref="S15:S18"/>
    <mergeCell ref="T15:T18"/>
    <mergeCell ref="U15:U18"/>
    <mergeCell ref="V15:V18"/>
    <mergeCell ref="W7:W10"/>
    <mergeCell ref="R3:R6"/>
    <mergeCell ref="S3:S6"/>
    <mergeCell ref="T3:T6"/>
    <mergeCell ref="U3:U6"/>
    <mergeCell ref="V3:V6"/>
    <mergeCell ref="W3:W6"/>
    <mergeCell ref="R7:R10"/>
    <mergeCell ref="S7:S10"/>
    <mergeCell ref="T7:T10"/>
    <mergeCell ref="U7:U10"/>
    <mergeCell ref="V7:V10"/>
  </mergeCells>
  <pageMargins left="0.70866141732283472" right="0.70866141732283472" top="0.74803149606299213" bottom="0.74803149606299213" header="0.31496062992125984" footer="0.31496062992125984"/>
  <pageSetup scale="56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9"/>
  <sheetViews>
    <sheetView workbookViewId="0"/>
  </sheetViews>
  <sheetFormatPr defaultRowHeight="15"/>
  <cols>
    <col min="1" max="1" width="14.7109375" bestFit="1" customWidth="1"/>
    <col min="2" max="2" width="2" bestFit="1" customWidth="1"/>
    <col min="3" max="3" width="20.5703125" bestFit="1" customWidth="1"/>
    <col min="4" max="4" width="5" bestFit="1" customWidth="1"/>
    <col min="5" max="13" width="6.5703125" bestFit="1" customWidth="1"/>
    <col min="14" max="16" width="4.28515625" bestFit="1" customWidth="1"/>
    <col min="17" max="17" width="8" bestFit="1" customWidth="1"/>
    <col min="18" max="18" width="7.28515625" bestFit="1" customWidth="1"/>
    <col min="19" max="22" width="8.5703125" bestFit="1" customWidth="1"/>
    <col min="23" max="23" width="8" bestFit="1" customWidth="1"/>
  </cols>
  <sheetData>
    <row r="1" spans="1:23" ht="15.75" thickBot="1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0.75" thickBot="1">
      <c r="A2" s="1"/>
      <c r="B2" s="3"/>
      <c r="C2" s="68" t="s">
        <v>0</v>
      </c>
      <c r="D2" s="3" t="s">
        <v>1</v>
      </c>
      <c r="E2" s="69" t="s">
        <v>2</v>
      </c>
      <c r="F2" s="70" t="s">
        <v>3</v>
      </c>
      <c r="G2" s="70" t="s">
        <v>4</v>
      </c>
      <c r="H2" s="70" t="s">
        <v>5</v>
      </c>
      <c r="I2" s="70" t="s">
        <v>6</v>
      </c>
      <c r="J2" s="70" t="s">
        <v>7</v>
      </c>
      <c r="K2" s="70" t="s">
        <v>8</v>
      </c>
      <c r="L2" s="70" t="s">
        <v>9</v>
      </c>
      <c r="M2" s="71" t="s">
        <v>10</v>
      </c>
      <c r="N2" s="71" t="s">
        <v>11</v>
      </c>
      <c r="O2" s="71" t="s">
        <v>12</v>
      </c>
      <c r="P2" s="71" t="s">
        <v>13</v>
      </c>
      <c r="Q2" s="7" t="s">
        <v>14</v>
      </c>
      <c r="R2" s="7" t="s">
        <v>15</v>
      </c>
      <c r="S2" s="7" t="s">
        <v>16</v>
      </c>
      <c r="T2" s="8" t="s">
        <v>17</v>
      </c>
      <c r="U2" s="7" t="s">
        <v>18</v>
      </c>
      <c r="V2" s="7" t="s">
        <v>19</v>
      </c>
      <c r="W2" s="8" t="s">
        <v>20</v>
      </c>
    </row>
    <row r="3" spans="1:23" ht="19.5" thickTop="1">
      <c r="A3" s="72" t="s">
        <v>106</v>
      </c>
      <c r="B3" s="10">
        <v>4</v>
      </c>
      <c r="C3" s="11" t="s">
        <v>107</v>
      </c>
      <c r="D3" s="12" t="s">
        <v>23</v>
      </c>
      <c r="E3" s="13"/>
      <c r="F3" s="14">
        <v>48.5</v>
      </c>
      <c r="G3" s="14">
        <v>55.6</v>
      </c>
      <c r="H3" s="14"/>
      <c r="I3" s="14"/>
      <c r="J3" s="14"/>
      <c r="K3" s="14"/>
      <c r="L3" s="14"/>
      <c r="M3" s="14"/>
      <c r="N3" s="14"/>
      <c r="O3" s="14"/>
      <c r="P3" s="14"/>
      <c r="Q3" s="15">
        <f t="shared" ref="Q3:Q58" si="0">+COUNTA(E3:P3)</f>
        <v>2</v>
      </c>
      <c r="R3" s="93">
        <f>+SUM(Q3:Q6)</f>
        <v>5</v>
      </c>
      <c r="S3" s="96">
        <f>+SUM(E3:P6)</f>
        <v>315.10000000000002</v>
      </c>
      <c r="T3" s="99">
        <f>LARGE(E3:P6,1)</f>
        <v>130.80000000000001</v>
      </c>
      <c r="U3" s="96">
        <f>(S3-T3)</f>
        <v>184.3</v>
      </c>
      <c r="V3" s="96">
        <f>SUM(U3:U6)/R3</f>
        <v>36.86</v>
      </c>
      <c r="W3" s="102">
        <f>+RANK(V3,$V$3:$V$58,1)</f>
        <v>5</v>
      </c>
    </row>
    <row r="4" spans="1:23" ht="18.75">
      <c r="A4" s="72"/>
      <c r="B4" s="16">
        <v>3</v>
      </c>
      <c r="C4" s="17" t="s">
        <v>108</v>
      </c>
      <c r="D4" s="18" t="s">
        <v>23</v>
      </c>
      <c r="E4" s="19"/>
      <c r="F4" s="20"/>
      <c r="G4" s="20"/>
      <c r="H4" s="20"/>
      <c r="I4" s="20"/>
      <c r="J4" s="20"/>
      <c r="K4" s="20"/>
      <c r="L4" s="20"/>
      <c r="M4" s="20">
        <v>17.8</v>
      </c>
      <c r="N4" s="20"/>
      <c r="O4" s="20"/>
      <c r="P4" s="20"/>
      <c r="Q4" s="21">
        <f t="shared" si="0"/>
        <v>1</v>
      </c>
      <c r="R4" s="94"/>
      <c r="S4" s="97"/>
      <c r="T4" s="100"/>
      <c r="U4" s="97"/>
      <c r="V4" s="94"/>
      <c r="W4" s="100"/>
    </row>
    <row r="5" spans="1:23" ht="18.75">
      <c r="A5" s="72"/>
      <c r="B5" s="16">
        <v>2</v>
      </c>
      <c r="C5" s="17" t="s">
        <v>109</v>
      </c>
      <c r="D5" s="18" t="s">
        <v>23</v>
      </c>
      <c r="E5" s="19"/>
      <c r="F5" s="20"/>
      <c r="G5" s="20"/>
      <c r="H5" s="20"/>
      <c r="I5" s="20">
        <v>62.4</v>
      </c>
      <c r="J5" s="20"/>
      <c r="K5" s="20"/>
      <c r="L5" s="20"/>
      <c r="M5" s="20"/>
      <c r="N5" s="20"/>
      <c r="O5" s="20"/>
      <c r="P5" s="20"/>
      <c r="Q5" s="21">
        <f t="shared" si="0"/>
        <v>1</v>
      </c>
      <c r="R5" s="94"/>
      <c r="S5" s="97"/>
      <c r="T5" s="100"/>
      <c r="U5" s="97"/>
      <c r="V5" s="94"/>
      <c r="W5" s="100"/>
    </row>
    <row r="6" spans="1:23" ht="19.5" thickBot="1">
      <c r="A6" s="72"/>
      <c r="B6" s="22">
        <v>1</v>
      </c>
      <c r="C6" s="23" t="s">
        <v>110</v>
      </c>
      <c r="D6" s="24" t="s">
        <v>23</v>
      </c>
      <c r="E6" s="25"/>
      <c r="F6" s="26"/>
      <c r="G6" s="26"/>
      <c r="H6" s="26"/>
      <c r="I6" s="26"/>
      <c r="J6" s="26"/>
      <c r="K6" s="26">
        <v>130.80000000000001</v>
      </c>
      <c r="L6" s="26"/>
      <c r="M6" s="26"/>
      <c r="N6" s="26"/>
      <c r="O6" s="26"/>
      <c r="P6" s="26"/>
      <c r="Q6" s="27">
        <f t="shared" si="0"/>
        <v>1</v>
      </c>
      <c r="R6" s="95"/>
      <c r="S6" s="98"/>
      <c r="T6" s="103"/>
      <c r="U6" s="98"/>
      <c r="V6" s="95"/>
      <c r="W6" s="103"/>
    </row>
    <row r="7" spans="1:23" ht="19.5" thickTop="1">
      <c r="A7" s="72" t="s">
        <v>111</v>
      </c>
      <c r="B7" s="73">
        <v>4</v>
      </c>
      <c r="C7" s="11" t="s">
        <v>112</v>
      </c>
      <c r="D7" s="74" t="s">
        <v>29</v>
      </c>
      <c r="E7" s="31">
        <v>199.6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>
        <f t="shared" si="0"/>
        <v>1</v>
      </c>
      <c r="R7" s="90">
        <f>+SUM(Q7:Q10)</f>
        <v>4</v>
      </c>
      <c r="S7" s="104">
        <f>+SUM(E7:P10)</f>
        <v>454.5</v>
      </c>
      <c r="T7" s="125">
        <f>LARGE(E7:P10,1)</f>
        <v>199.6</v>
      </c>
      <c r="U7" s="108">
        <f>(S7-T7)</f>
        <v>254.9</v>
      </c>
      <c r="V7" s="104">
        <f t="shared" ref="V7" si="1">SUM(U7:U10)/R7</f>
        <v>63.725000000000001</v>
      </c>
      <c r="W7" s="90">
        <f>+RANK(V7,$V$3:$V$58,1)</f>
        <v>11</v>
      </c>
    </row>
    <row r="8" spans="1:23" ht="18.75">
      <c r="A8" s="72"/>
      <c r="B8" s="75">
        <v>3</v>
      </c>
      <c r="C8" s="17" t="s">
        <v>113</v>
      </c>
      <c r="D8" s="35" t="s">
        <v>29</v>
      </c>
      <c r="E8" s="36"/>
      <c r="F8" s="37"/>
      <c r="G8" s="37"/>
      <c r="H8" s="37"/>
      <c r="I8" s="37">
        <v>22.3</v>
      </c>
      <c r="J8" s="37"/>
      <c r="K8" s="37"/>
      <c r="L8" s="37"/>
      <c r="M8" s="37"/>
      <c r="N8" s="37"/>
      <c r="O8" s="37"/>
      <c r="P8" s="37"/>
      <c r="Q8" s="38">
        <f t="shared" si="0"/>
        <v>1</v>
      </c>
      <c r="R8" s="91"/>
      <c r="S8" s="104"/>
      <c r="T8" s="91"/>
      <c r="U8" s="104"/>
      <c r="V8" s="110"/>
      <c r="W8" s="91"/>
    </row>
    <row r="9" spans="1:23" ht="18.75">
      <c r="A9" s="72"/>
      <c r="B9" s="75">
        <v>2</v>
      </c>
      <c r="C9" s="17" t="s">
        <v>114</v>
      </c>
      <c r="D9" s="35" t="s">
        <v>29</v>
      </c>
      <c r="E9" s="36"/>
      <c r="F9" s="37"/>
      <c r="G9" s="37"/>
      <c r="H9" s="37"/>
      <c r="I9" s="37"/>
      <c r="J9" s="37"/>
      <c r="K9" s="37">
        <v>102.7</v>
      </c>
      <c r="L9" s="37"/>
      <c r="M9" s="37"/>
      <c r="N9" s="37"/>
      <c r="O9" s="37"/>
      <c r="P9" s="37"/>
      <c r="Q9" s="38">
        <f t="shared" si="0"/>
        <v>1</v>
      </c>
      <c r="R9" s="91"/>
      <c r="S9" s="104"/>
      <c r="T9" s="91"/>
      <c r="U9" s="104"/>
      <c r="V9" s="110"/>
      <c r="W9" s="91"/>
    </row>
    <row r="10" spans="1:23" ht="19.5" thickBot="1">
      <c r="A10" s="72"/>
      <c r="B10" s="76">
        <v>1</v>
      </c>
      <c r="C10" s="23" t="s">
        <v>115</v>
      </c>
      <c r="D10" s="77" t="s">
        <v>29</v>
      </c>
      <c r="E10" s="42"/>
      <c r="F10" s="43"/>
      <c r="G10" s="43">
        <v>129.9</v>
      </c>
      <c r="H10" s="43"/>
      <c r="I10" s="43"/>
      <c r="J10" s="43"/>
      <c r="K10" s="43"/>
      <c r="L10" s="43"/>
      <c r="M10" s="43"/>
      <c r="N10" s="43"/>
      <c r="O10" s="43"/>
      <c r="P10" s="43"/>
      <c r="Q10" s="44">
        <f t="shared" si="0"/>
        <v>1</v>
      </c>
      <c r="R10" s="92"/>
      <c r="S10" s="104"/>
      <c r="T10" s="92"/>
      <c r="U10" s="109"/>
      <c r="V10" s="110"/>
      <c r="W10" s="92"/>
    </row>
    <row r="11" spans="1:23" ht="18.75">
      <c r="A11" s="72" t="s">
        <v>116</v>
      </c>
      <c r="B11" s="78">
        <v>4</v>
      </c>
      <c r="C11" s="29" t="s">
        <v>117</v>
      </c>
      <c r="D11" s="79" t="s">
        <v>35</v>
      </c>
      <c r="E11" s="46">
        <v>199.6</v>
      </c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>
        <f t="shared" si="0"/>
        <v>1</v>
      </c>
      <c r="R11" s="111">
        <f>+SUM(Q11:Q14)</f>
        <v>4</v>
      </c>
      <c r="S11" s="112">
        <f>+SUM(E11:P14)</f>
        <v>419.09999999999997</v>
      </c>
      <c r="T11" s="113">
        <f>LARGE(E11:P14,1)</f>
        <v>199.6</v>
      </c>
      <c r="U11" s="112">
        <f>(S11-T11)</f>
        <v>219.49999999999997</v>
      </c>
      <c r="V11" s="112">
        <f t="shared" ref="V11" si="2">SUM(U11:U14)/R11</f>
        <v>54.874999999999993</v>
      </c>
      <c r="W11" s="111">
        <f>+RANK(V11,$V$3:$V$58,1)</f>
        <v>8</v>
      </c>
    </row>
    <row r="12" spans="1:23" ht="18.75">
      <c r="A12" s="72"/>
      <c r="B12" s="16">
        <v>3</v>
      </c>
      <c r="C12" s="17" t="s">
        <v>118</v>
      </c>
      <c r="D12" s="18" t="s">
        <v>35</v>
      </c>
      <c r="E12" s="19"/>
      <c r="F12" s="20"/>
      <c r="G12" s="20"/>
      <c r="H12" s="20">
        <v>89.1</v>
      </c>
      <c r="I12" s="20"/>
      <c r="J12" s="20"/>
      <c r="K12" s="20"/>
      <c r="L12" s="20"/>
      <c r="M12" s="20"/>
      <c r="N12" s="20"/>
      <c r="O12" s="20"/>
      <c r="P12" s="20"/>
      <c r="Q12" s="21">
        <f t="shared" si="0"/>
        <v>1</v>
      </c>
      <c r="R12" s="100"/>
      <c r="S12" s="97"/>
      <c r="T12" s="114"/>
      <c r="U12" s="97"/>
      <c r="V12" s="94"/>
      <c r="W12" s="100"/>
    </row>
    <row r="13" spans="1:23" ht="18.75">
      <c r="A13" s="72"/>
      <c r="B13" s="16">
        <v>2</v>
      </c>
      <c r="C13" s="17" t="s">
        <v>119</v>
      </c>
      <c r="D13" s="18" t="s">
        <v>35</v>
      </c>
      <c r="E13" s="19"/>
      <c r="F13" s="20"/>
      <c r="G13" s="20"/>
      <c r="H13" s="20"/>
      <c r="I13" s="20">
        <v>22.4</v>
      </c>
      <c r="J13" s="20"/>
      <c r="K13" s="20"/>
      <c r="L13" s="20"/>
      <c r="M13" s="20"/>
      <c r="N13" s="20"/>
      <c r="O13" s="20"/>
      <c r="P13" s="20"/>
      <c r="Q13" s="21">
        <f t="shared" si="0"/>
        <v>1</v>
      </c>
      <c r="R13" s="100"/>
      <c r="S13" s="97"/>
      <c r="T13" s="114"/>
      <c r="U13" s="97"/>
      <c r="V13" s="94"/>
      <c r="W13" s="100"/>
    </row>
    <row r="14" spans="1:23" ht="19.5" thickBot="1">
      <c r="A14" s="72"/>
      <c r="B14" s="80">
        <v>1</v>
      </c>
      <c r="C14" s="40" t="s">
        <v>120</v>
      </c>
      <c r="D14" s="81" t="s">
        <v>35</v>
      </c>
      <c r="E14" s="25"/>
      <c r="F14" s="26"/>
      <c r="G14" s="26"/>
      <c r="H14" s="26"/>
      <c r="I14" s="26"/>
      <c r="J14" s="26"/>
      <c r="K14" s="26">
        <v>108</v>
      </c>
      <c r="L14" s="26"/>
      <c r="M14" s="26"/>
      <c r="N14" s="26"/>
      <c r="O14" s="26"/>
      <c r="P14" s="26"/>
      <c r="Q14" s="27">
        <f t="shared" si="0"/>
        <v>1</v>
      </c>
      <c r="R14" s="103"/>
      <c r="S14" s="98"/>
      <c r="T14" s="115"/>
      <c r="U14" s="98"/>
      <c r="V14" s="95"/>
      <c r="W14" s="103"/>
    </row>
    <row r="15" spans="1:23" ht="18.75">
      <c r="A15" s="72" t="s">
        <v>121</v>
      </c>
      <c r="B15" s="73">
        <v>4</v>
      </c>
      <c r="C15" s="11" t="s">
        <v>122</v>
      </c>
      <c r="D15" s="74" t="s">
        <v>41</v>
      </c>
      <c r="E15" s="31"/>
      <c r="F15" s="32">
        <v>39.6</v>
      </c>
      <c r="G15" s="32"/>
      <c r="H15" s="32"/>
      <c r="I15" s="32"/>
      <c r="J15" s="32">
        <v>120.9</v>
      </c>
      <c r="K15" s="32"/>
      <c r="L15" s="32">
        <v>87.6</v>
      </c>
      <c r="M15" s="32"/>
      <c r="N15" s="32"/>
      <c r="O15" s="32"/>
      <c r="P15" s="32"/>
      <c r="Q15" s="33">
        <f t="shared" si="0"/>
        <v>3</v>
      </c>
      <c r="R15" s="90">
        <f>+SUM(Q15:Q18)</f>
        <v>5</v>
      </c>
      <c r="S15" s="104">
        <f>+SUM(E15:P18)</f>
        <v>290.29999999999995</v>
      </c>
      <c r="T15" s="116">
        <f>LARGE(E15:P18,1)</f>
        <v>120.9</v>
      </c>
      <c r="U15" s="108">
        <f>(S15-T15)</f>
        <v>169.39999999999995</v>
      </c>
      <c r="V15" s="104">
        <f t="shared" ref="V15" si="3">SUM(U15:U18)/R15</f>
        <v>33.879999999999988</v>
      </c>
      <c r="W15" s="110">
        <f>+RANK(V15,$V$3:$V$58,1)</f>
        <v>3</v>
      </c>
    </row>
    <row r="16" spans="1:23" ht="18.75">
      <c r="A16" s="72"/>
      <c r="B16" s="75">
        <v>3</v>
      </c>
      <c r="C16" s="17" t="s">
        <v>123</v>
      </c>
      <c r="D16" s="35" t="s">
        <v>41</v>
      </c>
      <c r="E16" s="36"/>
      <c r="F16" s="37"/>
      <c r="G16" s="37"/>
      <c r="H16" s="37">
        <v>8.8000000000000007</v>
      </c>
      <c r="I16" s="37"/>
      <c r="J16" s="37"/>
      <c r="K16" s="37"/>
      <c r="L16" s="37"/>
      <c r="M16" s="37"/>
      <c r="N16" s="37"/>
      <c r="O16" s="37"/>
      <c r="P16" s="37"/>
      <c r="Q16" s="38">
        <f t="shared" si="0"/>
        <v>1</v>
      </c>
      <c r="R16" s="91"/>
      <c r="S16" s="104"/>
      <c r="T16" s="91"/>
      <c r="U16" s="104"/>
      <c r="V16" s="110"/>
      <c r="W16" s="110"/>
    </row>
    <row r="17" spans="1:23" ht="18.75">
      <c r="A17" s="72"/>
      <c r="B17" s="75">
        <v>2</v>
      </c>
      <c r="C17" s="17" t="s">
        <v>124</v>
      </c>
      <c r="D17" s="35" t="s">
        <v>41</v>
      </c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8">
        <f t="shared" si="0"/>
        <v>0</v>
      </c>
      <c r="R17" s="91"/>
      <c r="S17" s="104"/>
      <c r="T17" s="91"/>
      <c r="U17" s="104"/>
      <c r="V17" s="110"/>
      <c r="W17" s="110"/>
    </row>
    <row r="18" spans="1:23" ht="19.5" thickBot="1">
      <c r="A18" s="72"/>
      <c r="B18" s="76">
        <v>1</v>
      </c>
      <c r="C18" s="23" t="s">
        <v>125</v>
      </c>
      <c r="D18" s="77" t="s">
        <v>41</v>
      </c>
      <c r="E18" s="42"/>
      <c r="F18" s="43"/>
      <c r="G18" s="43"/>
      <c r="H18" s="43"/>
      <c r="I18" s="43"/>
      <c r="J18" s="43"/>
      <c r="K18" s="43"/>
      <c r="L18" s="43"/>
      <c r="M18" s="43">
        <v>33.4</v>
      </c>
      <c r="N18" s="43"/>
      <c r="O18" s="43"/>
      <c r="P18" s="43"/>
      <c r="Q18" s="44">
        <f t="shared" si="0"/>
        <v>1</v>
      </c>
      <c r="R18" s="92"/>
      <c r="S18" s="104"/>
      <c r="T18" s="92"/>
      <c r="U18" s="109"/>
      <c r="V18" s="110"/>
      <c r="W18" s="110"/>
    </row>
    <row r="19" spans="1:23" ht="18.75">
      <c r="A19" s="72" t="s">
        <v>126</v>
      </c>
      <c r="B19" s="78">
        <v>4</v>
      </c>
      <c r="C19" s="29" t="s">
        <v>127</v>
      </c>
      <c r="D19" s="79" t="s">
        <v>47</v>
      </c>
      <c r="E19" s="46"/>
      <c r="F19" s="47"/>
      <c r="G19" s="47">
        <v>25.6</v>
      </c>
      <c r="H19" s="47"/>
      <c r="I19" s="47"/>
      <c r="J19" s="47"/>
      <c r="K19" s="47"/>
      <c r="L19" s="47"/>
      <c r="M19" s="47"/>
      <c r="N19" s="47"/>
      <c r="O19" s="47"/>
      <c r="P19" s="47"/>
      <c r="Q19" s="48">
        <f t="shared" si="0"/>
        <v>1</v>
      </c>
      <c r="R19" s="111">
        <f>+SUM(Q19:Q22)</f>
        <v>4</v>
      </c>
      <c r="S19" s="112">
        <f>+SUM(E19:P22)</f>
        <v>270.89999999999998</v>
      </c>
      <c r="T19" s="113">
        <f>LARGE(E19:P22,1)</f>
        <v>89.1</v>
      </c>
      <c r="U19" s="112">
        <f>(S19-T19)</f>
        <v>181.79999999999998</v>
      </c>
      <c r="V19" s="112">
        <f t="shared" ref="V19" si="4">SUM(U19:U22)/R19</f>
        <v>45.449999999999996</v>
      </c>
      <c r="W19" s="111">
        <f>+RANK(V19,$V$3:$V$58,1)</f>
        <v>7</v>
      </c>
    </row>
    <row r="20" spans="1:23" ht="18.75">
      <c r="A20" s="72"/>
      <c r="B20" s="16">
        <v>3</v>
      </c>
      <c r="C20" s="17" t="s">
        <v>128</v>
      </c>
      <c r="D20" s="18" t="s">
        <v>47</v>
      </c>
      <c r="E20" s="19"/>
      <c r="F20" s="20"/>
      <c r="G20" s="20"/>
      <c r="H20" s="20"/>
      <c r="I20" s="20"/>
      <c r="J20" s="20"/>
      <c r="K20" s="20"/>
      <c r="L20" s="20">
        <v>81.2</v>
      </c>
      <c r="M20" s="20"/>
      <c r="N20" s="20"/>
      <c r="O20" s="20"/>
      <c r="P20" s="20"/>
      <c r="Q20" s="21">
        <f t="shared" si="0"/>
        <v>1</v>
      </c>
      <c r="R20" s="100"/>
      <c r="S20" s="97"/>
      <c r="T20" s="114"/>
      <c r="U20" s="97"/>
      <c r="V20" s="94"/>
      <c r="W20" s="100"/>
    </row>
    <row r="21" spans="1:23" ht="18.75">
      <c r="A21" s="72"/>
      <c r="B21" s="16">
        <v>2</v>
      </c>
      <c r="C21" s="17" t="s">
        <v>129</v>
      </c>
      <c r="D21" s="18" t="s">
        <v>47</v>
      </c>
      <c r="E21" s="19"/>
      <c r="F21" s="20">
        <v>75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>
        <f t="shared" si="0"/>
        <v>1</v>
      </c>
      <c r="R21" s="100"/>
      <c r="S21" s="97"/>
      <c r="T21" s="114"/>
      <c r="U21" s="97"/>
      <c r="V21" s="94"/>
      <c r="W21" s="100"/>
    </row>
    <row r="22" spans="1:23" ht="19.5" thickBot="1">
      <c r="A22" s="72"/>
      <c r="B22" s="80">
        <v>1</v>
      </c>
      <c r="C22" s="40" t="s">
        <v>130</v>
      </c>
      <c r="D22" s="81" t="s">
        <v>47</v>
      </c>
      <c r="E22" s="25"/>
      <c r="F22" s="26"/>
      <c r="G22" s="26"/>
      <c r="H22" s="26"/>
      <c r="I22" s="26"/>
      <c r="J22" s="26">
        <v>89.1</v>
      </c>
      <c r="K22" s="26"/>
      <c r="L22" s="26"/>
      <c r="M22" s="26"/>
      <c r="N22" s="26"/>
      <c r="O22" s="26"/>
      <c r="P22" s="26"/>
      <c r="Q22" s="27">
        <f t="shared" si="0"/>
        <v>1</v>
      </c>
      <c r="R22" s="103"/>
      <c r="S22" s="98"/>
      <c r="T22" s="115"/>
      <c r="U22" s="98"/>
      <c r="V22" s="95"/>
      <c r="W22" s="103"/>
    </row>
    <row r="23" spans="1:23" ht="18.75">
      <c r="A23" s="72" t="s">
        <v>131</v>
      </c>
      <c r="B23" s="73">
        <v>4</v>
      </c>
      <c r="C23" s="11" t="s">
        <v>132</v>
      </c>
      <c r="D23" s="82" t="s">
        <v>53</v>
      </c>
      <c r="E23" s="31">
        <v>70.8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>
        <f t="shared" si="0"/>
        <v>1</v>
      </c>
      <c r="R23" s="90">
        <f>+SUM(Q23:Q26)</f>
        <v>4</v>
      </c>
      <c r="S23" s="104">
        <f>+SUM(E23:P26)</f>
        <v>192.3</v>
      </c>
      <c r="T23" s="116">
        <f>LARGE(E23:P26,1)</f>
        <v>70.8</v>
      </c>
      <c r="U23" s="108">
        <f>(S23-T23)</f>
        <v>121.50000000000001</v>
      </c>
      <c r="V23" s="104">
        <f t="shared" ref="V23" si="5">SUM(U23:U26)/R23</f>
        <v>30.375000000000004</v>
      </c>
      <c r="W23" s="90">
        <f>+RANK(V23,$V$3:$V$58,1)</f>
        <v>2</v>
      </c>
    </row>
    <row r="24" spans="1:23" ht="18.75">
      <c r="A24" s="72"/>
      <c r="B24" s="75">
        <v>3</v>
      </c>
      <c r="C24" s="17" t="s">
        <v>133</v>
      </c>
      <c r="D24" s="35" t="s">
        <v>53</v>
      </c>
      <c r="E24" s="36"/>
      <c r="F24" s="37"/>
      <c r="G24" s="37">
        <v>15.5</v>
      </c>
      <c r="H24" s="37"/>
      <c r="I24" s="37"/>
      <c r="J24" s="37"/>
      <c r="K24" s="37"/>
      <c r="L24" s="37"/>
      <c r="M24" s="37"/>
      <c r="N24" s="37"/>
      <c r="O24" s="37"/>
      <c r="P24" s="37"/>
      <c r="Q24" s="38">
        <f t="shared" si="0"/>
        <v>1</v>
      </c>
      <c r="R24" s="91"/>
      <c r="S24" s="104"/>
      <c r="T24" s="91"/>
      <c r="U24" s="104"/>
      <c r="V24" s="110"/>
      <c r="W24" s="91"/>
    </row>
    <row r="25" spans="1:23" ht="18.75">
      <c r="A25" s="72"/>
      <c r="B25" s="75">
        <v>2</v>
      </c>
      <c r="C25" s="17" t="s">
        <v>134</v>
      </c>
      <c r="D25" s="35" t="s">
        <v>53</v>
      </c>
      <c r="E25" s="36"/>
      <c r="F25" s="37"/>
      <c r="G25" s="37"/>
      <c r="H25" s="37"/>
      <c r="I25" s="37">
        <v>45.7</v>
      </c>
      <c r="J25" s="37"/>
      <c r="K25" s="37"/>
      <c r="L25" s="37"/>
      <c r="M25" s="37"/>
      <c r="N25" s="37"/>
      <c r="O25" s="37"/>
      <c r="P25" s="37"/>
      <c r="Q25" s="38">
        <f t="shared" si="0"/>
        <v>1</v>
      </c>
      <c r="R25" s="91"/>
      <c r="S25" s="104"/>
      <c r="T25" s="91"/>
      <c r="U25" s="104"/>
      <c r="V25" s="110"/>
      <c r="W25" s="91"/>
    </row>
    <row r="26" spans="1:23" ht="19.5" thickBot="1">
      <c r="A26" s="72"/>
      <c r="B26" s="76">
        <v>1</v>
      </c>
      <c r="C26" s="23" t="s">
        <v>135</v>
      </c>
      <c r="D26" s="77" t="s">
        <v>53</v>
      </c>
      <c r="E26" s="42"/>
      <c r="F26" s="43"/>
      <c r="G26" s="43"/>
      <c r="H26" s="43"/>
      <c r="I26" s="43"/>
      <c r="J26" s="43"/>
      <c r="K26" s="43"/>
      <c r="L26" s="43">
        <v>60.3</v>
      </c>
      <c r="M26" s="43"/>
      <c r="N26" s="43"/>
      <c r="O26" s="43"/>
      <c r="P26" s="43"/>
      <c r="Q26" s="44">
        <f t="shared" si="0"/>
        <v>1</v>
      </c>
      <c r="R26" s="92"/>
      <c r="S26" s="104"/>
      <c r="T26" s="92"/>
      <c r="U26" s="109"/>
      <c r="V26" s="110"/>
      <c r="W26" s="92"/>
    </row>
    <row r="27" spans="1:23" ht="18.75">
      <c r="A27" s="72" t="s">
        <v>136</v>
      </c>
      <c r="B27" s="10">
        <v>4</v>
      </c>
      <c r="C27" s="11" t="s">
        <v>137</v>
      </c>
      <c r="D27" s="12" t="s">
        <v>59</v>
      </c>
      <c r="E27" s="46"/>
      <c r="F27" s="47"/>
      <c r="G27" s="47"/>
      <c r="H27" s="47"/>
      <c r="I27" s="47"/>
      <c r="J27" s="47"/>
      <c r="K27" s="47"/>
      <c r="L27" s="47">
        <v>26.4</v>
      </c>
      <c r="M27" s="47"/>
      <c r="N27" s="47"/>
      <c r="O27" s="47"/>
      <c r="P27" s="47"/>
      <c r="Q27" s="48">
        <f t="shared" si="0"/>
        <v>1</v>
      </c>
      <c r="R27" s="111">
        <f>+SUM(Q27:Q30)</f>
        <v>4</v>
      </c>
      <c r="S27" s="112">
        <f>+SUM(E27:P30)</f>
        <v>283.8</v>
      </c>
      <c r="T27" s="113">
        <f>LARGE(E27:P30,1)</f>
        <v>138.5</v>
      </c>
      <c r="U27" s="112">
        <f>(S27-T27)</f>
        <v>145.30000000000001</v>
      </c>
      <c r="V27" s="112">
        <f t="shared" ref="V27" si="6">SUM(U27:U30)/R27</f>
        <v>36.325000000000003</v>
      </c>
      <c r="W27" s="111">
        <f>+RANK(V27,$V$3:$V$58,1)</f>
        <v>4</v>
      </c>
    </row>
    <row r="28" spans="1:23" ht="18.75">
      <c r="A28" s="72"/>
      <c r="B28" s="16">
        <v>3</v>
      </c>
      <c r="C28" s="17" t="s">
        <v>138</v>
      </c>
      <c r="D28" s="18" t="s">
        <v>59</v>
      </c>
      <c r="E28" s="19"/>
      <c r="F28" s="20"/>
      <c r="G28" s="20"/>
      <c r="H28" s="20"/>
      <c r="I28" s="20"/>
      <c r="J28" s="20">
        <v>138.5</v>
      </c>
      <c r="K28" s="20"/>
      <c r="L28" s="20"/>
      <c r="M28" s="20"/>
      <c r="N28" s="20"/>
      <c r="O28" s="20"/>
      <c r="P28" s="20"/>
      <c r="Q28" s="21">
        <f t="shared" si="0"/>
        <v>1</v>
      </c>
      <c r="R28" s="100"/>
      <c r="S28" s="97"/>
      <c r="T28" s="114"/>
      <c r="U28" s="97"/>
      <c r="V28" s="94"/>
      <c r="W28" s="100"/>
    </row>
    <row r="29" spans="1:23" ht="18.75">
      <c r="A29" s="72"/>
      <c r="B29" s="16">
        <v>2</v>
      </c>
      <c r="C29" s="17" t="s">
        <v>139</v>
      </c>
      <c r="D29" s="18" t="s">
        <v>59</v>
      </c>
      <c r="E29" s="19"/>
      <c r="F29" s="20"/>
      <c r="G29" s="20">
        <v>28.3</v>
      </c>
      <c r="H29" s="20"/>
      <c r="I29" s="20"/>
      <c r="J29" s="20"/>
      <c r="K29" s="20"/>
      <c r="L29" s="20"/>
      <c r="M29" s="20"/>
      <c r="N29" s="20"/>
      <c r="O29" s="20"/>
      <c r="P29" s="20"/>
      <c r="Q29" s="21">
        <f t="shared" si="0"/>
        <v>1</v>
      </c>
      <c r="R29" s="100"/>
      <c r="S29" s="97"/>
      <c r="T29" s="114"/>
      <c r="U29" s="97"/>
      <c r="V29" s="94"/>
      <c r="W29" s="100"/>
    </row>
    <row r="30" spans="1:23" ht="19.5" thickBot="1">
      <c r="A30" s="72"/>
      <c r="B30" s="22">
        <v>1</v>
      </c>
      <c r="C30" s="23" t="s">
        <v>140</v>
      </c>
      <c r="D30" s="24" t="s">
        <v>59</v>
      </c>
      <c r="E30" s="25"/>
      <c r="F30" s="26">
        <v>90.6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>
        <f t="shared" si="0"/>
        <v>1</v>
      </c>
      <c r="R30" s="103"/>
      <c r="S30" s="98"/>
      <c r="T30" s="115"/>
      <c r="U30" s="98"/>
      <c r="V30" s="95"/>
      <c r="W30" s="103"/>
    </row>
    <row r="31" spans="1:23" ht="18.75">
      <c r="A31" s="72" t="s">
        <v>141</v>
      </c>
      <c r="B31" s="83">
        <v>4</v>
      </c>
      <c r="C31" s="29" t="s">
        <v>142</v>
      </c>
      <c r="D31" s="30" t="s">
        <v>65</v>
      </c>
      <c r="E31" s="31"/>
      <c r="F31" s="32">
        <v>38.6</v>
      </c>
      <c r="G31" s="32"/>
      <c r="H31" s="32"/>
      <c r="I31" s="32"/>
      <c r="J31" s="32"/>
      <c r="K31" s="32">
        <v>20.3</v>
      </c>
      <c r="L31" s="32"/>
      <c r="M31" s="32"/>
      <c r="N31" s="32"/>
      <c r="O31" s="32"/>
      <c r="P31" s="32"/>
      <c r="Q31" s="33">
        <f t="shared" si="0"/>
        <v>2</v>
      </c>
      <c r="R31" s="90">
        <f>+SUM(Q31:Q34)</f>
        <v>4</v>
      </c>
      <c r="S31" s="104">
        <f>+SUM(E31:P34)</f>
        <v>280.5</v>
      </c>
      <c r="T31" s="116">
        <f>LARGE(E31:P34,1)</f>
        <v>199.6</v>
      </c>
      <c r="U31" s="108">
        <f>(S31-T31)</f>
        <v>80.900000000000006</v>
      </c>
      <c r="V31" s="104">
        <f t="shared" ref="V31" si="7">SUM(U31:U34)/R31</f>
        <v>20.225000000000001</v>
      </c>
      <c r="W31" s="90">
        <f>+RANK(V31,$V$3:$V$58,1)</f>
        <v>1</v>
      </c>
    </row>
    <row r="32" spans="1:23" ht="18.75">
      <c r="A32" s="72"/>
      <c r="B32" s="75">
        <v>3</v>
      </c>
      <c r="C32" s="17" t="s">
        <v>143</v>
      </c>
      <c r="D32" s="35" t="s">
        <v>65</v>
      </c>
      <c r="E32" s="36"/>
      <c r="F32" s="37"/>
      <c r="G32" s="37"/>
      <c r="H32" s="37">
        <v>22</v>
      </c>
      <c r="I32" s="37"/>
      <c r="J32" s="37"/>
      <c r="K32" s="37"/>
      <c r="L32" s="37"/>
      <c r="M32" s="37"/>
      <c r="N32" s="37"/>
      <c r="O32" s="37"/>
      <c r="P32" s="37"/>
      <c r="Q32" s="38">
        <f t="shared" si="0"/>
        <v>1</v>
      </c>
      <c r="R32" s="91"/>
      <c r="S32" s="104"/>
      <c r="T32" s="91"/>
      <c r="U32" s="104"/>
      <c r="V32" s="110"/>
      <c r="W32" s="91"/>
    </row>
    <row r="33" spans="1:23" ht="18.75">
      <c r="A33" s="72"/>
      <c r="B33" s="75">
        <v>2</v>
      </c>
      <c r="C33" s="17" t="s">
        <v>144</v>
      </c>
      <c r="D33" s="35" t="s">
        <v>65</v>
      </c>
      <c r="E33" s="36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8">
        <f t="shared" si="0"/>
        <v>0</v>
      </c>
      <c r="R33" s="91"/>
      <c r="S33" s="104"/>
      <c r="T33" s="91"/>
      <c r="U33" s="104"/>
      <c r="V33" s="110"/>
      <c r="W33" s="91"/>
    </row>
    <row r="34" spans="1:23" ht="19.5" thickBot="1">
      <c r="A34" s="72"/>
      <c r="B34" s="84">
        <v>1</v>
      </c>
      <c r="C34" s="40" t="s">
        <v>145</v>
      </c>
      <c r="D34" s="41" t="s">
        <v>65</v>
      </c>
      <c r="E34" s="42"/>
      <c r="F34" s="43"/>
      <c r="G34" s="43"/>
      <c r="H34" s="43"/>
      <c r="I34" s="43">
        <v>199.6</v>
      </c>
      <c r="J34" s="43"/>
      <c r="K34" s="43"/>
      <c r="L34" s="43"/>
      <c r="M34" s="43"/>
      <c r="N34" s="43"/>
      <c r="O34" s="43"/>
      <c r="P34" s="43"/>
      <c r="Q34" s="44">
        <f t="shared" si="0"/>
        <v>1</v>
      </c>
      <c r="R34" s="92"/>
      <c r="S34" s="104"/>
      <c r="T34" s="92"/>
      <c r="U34" s="109"/>
      <c r="V34" s="110"/>
      <c r="W34" s="92"/>
    </row>
    <row r="35" spans="1:23" ht="18.75">
      <c r="A35" s="72" t="s">
        <v>146</v>
      </c>
      <c r="B35" s="10">
        <v>4</v>
      </c>
      <c r="C35" s="11" t="s">
        <v>147</v>
      </c>
      <c r="D35" s="12" t="s">
        <v>71</v>
      </c>
      <c r="E35" s="46"/>
      <c r="F35" s="47"/>
      <c r="G35" s="47">
        <v>182</v>
      </c>
      <c r="H35" s="47"/>
      <c r="I35" s="47"/>
      <c r="J35" s="47"/>
      <c r="K35" s="47"/>
      <c r="L35" s="47"/>
      <c r="M35" s="47"/>
      <c r="N35" s="47"/>
      <c r="O35" s="47"/>
      <c r="P35" s="47"/>
      <c r="Q35" s="48">
        <f t="shared" si="0"/>
        <v>1</v>
      </c>
      <c r="R35" s="111">
        <f>+SUM(Q35:Q38)</f>
        <v>4</v>
      </c>
      <c r="S35" s="112">
        <f>+SUM(E35:P38)</f>
        <v>414.79999999999995</v>
      </c>
      <c r="T35" s="113">
        <f>LARGE(E35:P38,1)</f>
        <v>182</v>
      </c>
      <c r="U35" s="112">
        <f>(S35-T35)</f>
        <v>232.79999999999995</v>
      </c>
      <c r="V35" s="112">
        <f t="shared" ref="V35" si="8">SUM(U35:U38)/R35</f>
        <v>58.199999999999989</v>
      </c>
      <c r="W35" s="111">
        <f>+RANK(V35,$V$3:$V$58,1)</f>
        <v>10</v>
      </c>
    </row>
    <row r="36" spans="1:23" ht="18.75">
      <c r="A36" s="72"/>
      <c r="B36" s="16">
        <v>3</v>
      </c>
      <c r="C36" s="17" t="s">
        <v>148</v>
      </c>
      <c r="D36" s="18" t="s">
        <v>73</v>
      </c>
      <c r="E36" s="19"/>
      <c r="F36" s="20"/>
      <c r="G36" s="20"/>
      <c r="H36" s="20"/>
      <c r="I36" s="20"/>
      <c r="J36" s="20"/>
      <c r="K36" s="20">
        <v>57.2</v>
      </c>
      <c r="L36" s="20"/>
      <c r="M36" s="20"/>
      <c r="N36" s="20"/>
      <c r="O36" s="20"/>
      <c r="P36" s="20"/>
      <c r="Q36" s="21">
        <f t="shared" si="0"/>
        <v>1</v>
      </c>
      <c r="R36" s="100"/>
      <c r="S36" s="97"/>
      <c r="T36" s="114"/>
      <c r="U36" s="97"/>
      <c r="V36" s="94"/>
      <c r="W36" s="100"/>
    </row>
    <row r="37" spans="1:23" ht="18.75">
      <c r="A37" s="72"/>
      <c r="B37" s="16">
        <v>2</v>
      </c>
      <c r="C37" s="17" t="s">
        <v>149</v>
      </c>
      <c r="D37" s="18" t="s">
        <v>71</v>
      </c>
      <c r="E37" s="19"/>
      <c r="F37" s="20"/>
      <c r="G37" s="20"/>
      <c r="H37" s="20">
        <v>43.9</v>
      </c>
      <c r="I37" s="20"/>
      <c r="J37" s="20"/>
      <c r="K37" s="20"/>
      <c r="L37" s="20"/>
      <c r="M37" s="20"/>
      <c r="N37" s="20"/>
      <c r="O37" s="20"/>
      <c r="P37" s="20"/>
      <c r="Q37" s="21">
        <f t="shared" si="0"/>
        <v>1</v>
      </c>
      <c r="R37" s="100"/>
      <c r="S37" s="97"/>
      <c r="T37" s="114"/>
      <c r="U37" s="97"/>
      <c r="V37" s="94"/>
      <c r="W37" s="100"/>
    </row>
    <row r="38" spans="1:23" ht="19.5" thickBot="1">
      <c r="A38" s="72"/>
      <c r="B38" s="22">
        <v>1</v>
      </c>
      <c r="C38" s="85" t="s">
        <v>150</v>
      </c>
      <c r="D38" s="24" t="s">
        <v>71</v>
      </c>
      <c r="E38" s="25"/>
      <c r="F38" s="26"/>
      <c r="G38" s="26"/>
      <c r="H38" s="26"/>
      <c r="I38" s="26"/>
      <c r="J38" s="26"/>
      <c r="K38" s="26"/>
      <c r="L38" s="26">
        <v>131.69999999999999</v>
      </c>
      <c r="M38" s="26"/>
      <c r="N38" s="26"/>
      <c r="O38" s="26"/>
      <c r="P38" s="26"/>
      <c r="Q38" s="27">
        <f t="shared" si="0"/>
        <v>1</v>
      </c>
      <c r="R38" s="103"/>
      <c r="S38" s="98"/>
      <c r="T38" s="115"/>
      <c r="U38" s="98"/>
      <c r="V38" s="95"/>
      <c r="W38" s="103"/>
    </row>
    <row r="39" spans="1:23" ht="18.75">
      <c r="A39" s="72" t="s">
        <v>151</v>
      </c>
      <c r="B39" s="83">
        <v>4</v>
      </c>
      <c r="C39" s="29" t="s">
        <v>152</v>
      </c>
      <c r="D39" s="30" t="s">
        <v>78</v>
      </c>
      <c r="E39" s="31">
        <v>134.1</v>
      </c>
      <c r="F39" s="32"/>
      <c r="G39" s="32"/>
      <c r="H39" s="32"/>
      <c r="I39" s="32"/>
      <c r="J39" s="32"/>
      <c r="K39" s="32"/>
      <c r="L39" s="32"/>
      <c r="M39" s="32">
        <v>91.4</v>
      </c>
      <c r="N39" s="32"/>
      <c r="O39" s="32"/>
      <c r="P39" s="32"/>
      <c r="Q39" s="33">
        <f t="shared" si="0"/>
        <v>2</v>
      </c>
      <c r="R39" s="90">
        <f>+SUM(Q39:Q42)</f>
        <v>5</v>
      </c>
      <c r="S39" s="104">
        <f>+SUM(E39:P42)</f>
        <v>619.29999999999995</v>
      </c>
      <c r="T39" s="116">
        <f>LARGE(E39:P42,1)</f>
        <v>146.6</v>
      </c>
      <c r="U39" s="108">
        <f>(S39-T39)</f>
        <v>472.69999999999993</v>
      </c>
      <c r="V39" s="104">
        <f t="shared" ref="V39" si="9">SUM(U39:U42)/R39</f>
        <v>94.539999999999992</v>
      </c>
      <c r="W39" s="90">
        <f>+RANK(V39,$V$3:$V$58,1)</f>
        <v>13</v>
      </c>
    </row>
    <row r="40" spans="1:23" ht="18.75">
      <c r="A40" s="72"/>
      <c r="B40" s="75">
        <v>3</v>
      </c>
      <c r="C40" s="17" t="s">
        <v>153</v>
      </c>
      <c r="D40" s="35" t="s">
        <v>78</v>
      </c>
      <c r="E40" s="36"/>
      <c r="F40" s="37"/>
      <c r="G40" s="37"/>
      <c r="H40" s="37">
        <v>146.6</v>
      </c>
      <c r="I40" s="37"/>
      <c r="J40" s="37"/>
      <c r="K40" s="37"/>
      <c r="L40" s="37"/>
      <c r="M40" s="37"/>
      <c r="N40" s="37"/>
      <c r="O40" s="37"/>
      <c r="P40" s="37"/>
      <c r="Q40" s="38">
        <f t="shared" si="0"/>
        <v>1</v>
      </c>
      <c r="R40" s="91"/>
      <c r="S40" s="104"/>
      <c r="T40" s="91"/>
      <c r="U40" s="104"/>
      <c r="V40" s="110"/>
      <c r="W40" s="91"/>
    </row>
    <row r="41" spans="1:23" ht="18.75">
      <c r="A41" s="72"/>
      <c r="B41" s="75">
        <v>2</v>
      </c>
      <c r="C41" s="17" t="s">
        <v>154</v>
      </c>
      <c r="D41" s="35" t="s">
        <v>78</v>
      </c>
      <c r="E41" s="36"/>
      <c r="F41" s="37"/>
      <c r="G41" s="37"/>
      <c r="H41" s="37"/>
      <c r="I41" s="37"/>
      <c r="J41" s="37">
        <v>131.9</v>
      </c>
      <c r="K41" s="37"/>
      <c r="L41" s="37"/>
      <c r="M41" s="37"/>
      <c r="N41" s="37"/>
      <c r="O41" s="37"/>
      <c r="P41" s="37"/>
      <c r="Q41" s="38">
        <f t="shared" si="0"/>
        <v>1</v>
      </c>
      <c r="R41" s="91"/>
      <c r="S41" s="104"/>
      <c r="T41" s="91"/>
      <c r="U41" s="104"/>
      <c r="V41" s="110"/>
      <c r="W41" s="91"/>
    </row>
    <row r="42" spans="1:23" ht="19.5" thickBot="1">
      <c r="A42" s="72"/>
      <c r="B42" s="84">
        <v>1</v>
      </c>
      <c r="C42" s="40" t="s">
        <v>155</v>
      </c>
      <c r="D42" s="41" t="s">
        <v>78</v>
      </c>
      <c r="E42" s="42"/>
      <c r="F42" s="43"/>
      <c r="G42" s="43"/>
      <c r="H42" s="43"/>
      <c r="I42" s="43"/>
      <c r="J42" s="43"/>
      <c r="K42" s="43"/>
      <c r="L42" s="43">
        <v>115.3</v>
      </c>
      <c r="M42" s="43"/>
      <c r="N42" s="43"/>
      <c r="O42" s="43"/>
      <c r="P42" s="43"/>
      <c r="Q42" s="44">
        <f t="shared" si="0"/>
        <v>1</v>
      </c>
      <c r="R42" s="92"/>
      <c r="S42" s="104"/>
      <c r="T42" s="92"/>
      <c r="U42" s="109"/>
      <c r="V42" s="110"/>
      <c r="W42" s="92"/>
    </row>
    <row r="43" spans="1:23" ht="18.75">
      <c r="A43" s="72" t="s">
        <v>156</v>
      </c>
      <c r="B43" s="10">
        <v>4</v>
      </c>
      <c r="C43" s="11" t="s">
        <v>157</v>
      </c>
      <c r="D43" s="12" t="s">
        <v>84</v>
      </c>
      <c r="E43" s="46">
        <v>199.6</v>
      </c>
      <c r="F43" s="47"/>
      <c r="G43" s="47"/>
      <c r="H43" s="47"/>
      <c r="I43" s="47"/>
      <c r="J43" s="86"/>
      <c r="K43" s="47"/>
      <c r="L43" s="47"/>
      <c r="M43" s="47">
        <v>57.8</v>
      </c>
      <c r="N43" s="47"/>
      <c r="O43" s="47"/>
      <c r="P43" s="47"/>
      <c r="Q43" s="48">
        <f t="shared" si="0"/>
        <v>2</v>
      </c>
      <c r="R43" s="111">
        <f>+SUM(Q43:Q46)</f>
        <v>5</v>
      </c>
      <c r="S43" s="112">
        <f>+SUM(E43:P46)</f>
        <v>390.2</v>
      </c>
      <c r="T43" s="113">
        <f>LARGE(E43:P46,1)</f>
        <v>199.6</v>
      </c>
      <c r="U43" s="112">
        <f>(S43-T43)</f>
        <v>190.6</v>
      </c>
      <c r="V43" s="112">
        <f t="shared" ref="V43" si="10">SUM(U43:U46)/R43</f>
        <v>38.119999999999997</v>
      </c>
      <c r="W43" s="111">
        <f>+RANK(V43,$V$3:$V$58,1)</f>
        <v>6</v>
      </c>
    </row>
    <row r="44" spans="1:23" ht="18.75">
      <c r="A44" s="72"/>
      <c r="B44" s="16">
        <v>3</v>
      </c>
      <c r="C44" s="17" t="s">
        <v>158</v>
      </c>
      <c r="D44" s="18" t="s">
        <v>84</v>
      </c>
      <c r="E44" s="19"/>
      <c r="F44" s="20"/>
      <c r="G44" s="20"/>
      <c r="H44" s="20"/>
      <c r="I44" s="20"/>
      <c r="J44" s="20"/>
      <c r="K44" s="20">
        <v>5.4</v>
      </c>
      <c r="L44" s="20"/>
      <c r="M44" s="20"/>
      <c r="N44" s="20"/>
      <c r="O44" s="20"/>
      <c r="P44" s="20"/>
      <c r="Q44" s="21">
        <f t="shared" si="0"/>
        <v>1</v>
      </c>
      <c r="R44" s="100"/>
      <c r="S44" s="97"/>
      <c r="T44" s="114"/>
      <c r="U44" s="97"/>
      <c r="V44" s="94"/>
      <c r="W44" s="100"/>
    </row>
    <row r="45" spans="1:23" ht="18.75">
      <c r="A45" s="72"/>
      <c r="B45" s="16">
        <v>2</v>
      </c>
      <c r="C45" s="17" t="s">
        <v>159</v>
      </c>
      <c r="D45" s="18" t="s">
        <v>84</v>
      </c>
      <c r="E45" s="19"/>
      <c r="F45" s="20"/>
      <c r="G45" s="20"/>
      <c r="H45" s="20">
        <v>77.8</v>
      </c>
      <c r="I45" s="20"/>
      <c r="J45" s="20"/>
      <c r="K45" s="20"/>
      <c r="L45" s="20"/>
      <c r="M45" s="20"/>
      <c r="N45" s="20"/>
      <c r="O45" s="20"/>
      <c r="P45" s="20"/>
      <c r="Q45" s="21">
        <f t="shared" si="0"/>
        <v>1</v>
      </c>
      <c r="R45" s="100"/>
      <c r="S45" s="97"/>
      <c r="T45" s="114"/>
      <c r="U45" s="97"/>
      <c r="V45" s="94"/>
      <c r="W45" s="100"/>
    </row>
    <row r="46" spans="1:23" ht="19.5" thickBot="1">
      <c r="A46" s="72"/>
      <c r="B46" s="22">
        <v>1</v>
      </c>
      <c r="C46" s="23" t="s">
        <v>160</v>
      </c>
      <c r="D46" s="24" t="s">
        <v>84</v>
      </c>
      <c r="E46" s="25"/>
      <c r="F46" s="26"/>
      <c r="G46" s="26"/>
      <c r="H46" s="26"/>
      <c r="I46" s="26">
        <v>49.6</v>
      </c>
      <c r="J46" s="26"/>
      <c r="K46" s="26"/>
      <c r="L46" s="26"/>
      <c r="M46" s="26"/>
      <c r="N46" s="26"/>
      <c r="O46" s="26"/>
      <c r="P46" s="26"/>
      <c r="Q46" s="27">
        <f t="shared" si="0"/>
        <v>1</v>
      </c>
      <c r="R46" s="103"/>
      <c r="S46" s="98"/>
      <c r="T46" s="115"/>
      <c r="U46" s="98"/>
      <c r="V46" s="95"/>
      <c r="W46" s="103"/>
    </row>
    <row r="47" spans="1:23" ht="18.75">
      <c r="A47" s="72" t="s">
        <v>161</v>
      </c>
      <c r="B47" s="83">
        <v>4</v>
      </c>
      <c r="C47" s="29" t="s">
        <v>162</v>
      </c>
      <c r="D47" s="30" t="s">
        <v>90</v>
      </c>
      <c r="E47" s="31">
        <v>46.2</v>
      </c>
      <c r="F47" s="32"/>
      <c r="G47" s="32"/>
      <c r="H47" s="32"/>
      <c r="I47" s="32">
        <v>4.4000000000000004</v>
      </c>
      <c r="J47" s="32">
        <v>86.6</v>
      </c>
      <c r="K47" s="32"/>
      <c r="L47" s="32"/>
      <c r="M47" s="32"/>
      <c r="N47" s="32"/>
      <c r="O47" s="32"/>
      <c r="P47" s="32"/>
      <c r="Q47" s="33">
        <f t="shared" si="0"/>
        <v>3</v>
      </c>
      <c r="R47" s="90">
        <f>+SUM(Q47:Q50)</f>
        <v>5</v>
      </c>
      <c r="S47" s="104">
        <f>+SUM(E47:P50)</f>
        <v>444.1</v>
      </c>
      <c r="T47" s="116">
        <f>LARGE(E47:P50,1)</f>
        <v>163</v>
      </c>
      <c r="U47" s="108">
        <f>(S47-T47)</f>
        <v>281.10000000000002</v>
      </c>
      <c r="V47" s="104">
        <f t="shared" ref="V47" si="11">SUM(U47:U50)/R47</f>
        <v>56.220000000000006</v>
      </c>
      <c r="W47" s="90">
        <f>+RANK(V47,$V$3:$V$58,1)</f>
        <v>9</v>
      </c>
    </row>
    <row r="48" spans="1:23" ht="18.75">
      <c r="A48" s="72"/>
      <c r="B48" s="75">
        <v>3</v>
      </c>
      <c r="C48" s="17" t="s">
        <v>163</v>
      </c>
      <c r="D48" s="35" t="s">
        <v>90</v>
      </c>
      <c r="E48" s="36"/>
      <c r="F48" s="37"/>
      <c r="G48" s="37">
        <v>163</v>
      </c>
      <c r="H48" s="37"/>
      <c r="I48" s="37"/>
      <c r="J48" s="37"/>
      <c r="K48" s="37"/>
      <c r="L48" s="37"/>
      <c r="M48" s="37"/>
      <c r="N48" s="37"/>
      <c r="O48" s="37"/>
      <c r="P48" s="37"/>
      <c r="Q48" s="38">
        <f t="shared" si="0"/>
        <v>1</v>
      </c>
      <c r="R48" s="91"/>
      <c r="S48" s="104"/>
      <c r="T48" s="91"/>
      <c r="U48" s="104"/>
      <c r="V48" s="110"/>
      <c r="W48" s="91"/>
    </row>
    <row r="49" spans="1:23" ht="18.75">
      <c r="A49" s="72"/>
      <c r="B49" s="75">
        <v>2</v>
      </c>
      <c r="C49" s="17" t="s">
        <v>164</v>
      </c>
      <c r="D49" s="35" t="s">
        <v>90</v>
      </c>
      <c r="E49" s="36"/>
      <c r="F49" s="37"/>
      <c r="G49" s="37"/>
      <c r="H49" s="37"/>
      <c r="I49" s="37"/>
      <c r="J49" s="37"/>
      <c r="K49" s="37"/>
      <c r="L49" s="37"/>
      <c r="M49" s="37">
        <v>143.9</v>
      </c>
      <c r="N49" s="37"/>
      <c r="O49" s="37"/>
      <c r="P49" s="37"/>
      <c r="Q49" s="38">
        <f t="shared" si="0"/>
        <v>1</v>
      </c>
      <c r="R49" s="91"/>
      <c r="S49" s="104"/>
      <c r="T49" s="91"/>
      <c r="U49" s="104"/>
      <c r="V49" s="110"/>
      <c r="W49" s="91"/>
    </row>
    <row r="50" spans="1:23" ht="19.5" thickBot="1">
      <c r="A50" s="72"/>
      <c r="B50" s="84">
        <v>1</v>
      </c>
      <c r="C50" s="40" t="s">
        <v>165</v>
      </c>
      <c r="D50" s="41" t="s">
        <v>90</v>
      </c>
      <c r="E50" s="42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4">
        <f t="shared" si="0"/>
        <v>0</v>
      </c>
      <c r="R50" s="92"/>
      <c r="S50" s="104"/>
      <c r="T50" s="92"/>
      <c r="U50" s="109"/>
      <c r="V50" s="110"/>
      <c r="W50" s="92"/>
    </row>
    <row r="51" spans="1:23" ht="18.75">
      <c r="A51" s="72" t="s">
        <v>166</v>
      </c>
      <c r="B51" s="10">
        <v>4</v>
      </c>
      <c r="C51" s="11" t="s">
        <v>167</v>
      </c>
      <c r="D51" s="12" t="s">
        <v>96</v>
      </c>
      <c r="E51" s="46"/>
      <c r="F51" s="47"/>
      <c r="G51" s="47"/>
      <c r="H51" s="47"/>
      <c r="I51" s="47"/>
      <c r="J51" s="47">
        <v>119.1</v>
      </c>
      <c r="K51" s="47"/>
      <c r="L51" s="47"/>
      <c r="M51" s="47"/>
      <c r="N51" s="47"/>
      <c r="O51" s="47"/>
      <c r="P51" s="47"/>
      <c r="Q51" s="48">
        <f t="shared" si="0"/>
        <v>1</v>
      </c>
      <c r="R51" s="111">
        <f>+SUM(Q51:Q54)</f>
        <v>4</v>
      </c>
      <c r="S51" s="112">
        <f>+SUM(E51:P54)</f>
        <v>543.59999999999991</v>
      </c>
      <c r="T51" s="113">
        <f>LARGE(E51:P54,1)</f>
        <v>199.6</v>
      </c>
      <c r="U51" s="112">
        <f>(S51-T51)</f>
        <v>343.99999999999989</v>
      </c>
      <c r="V51" s="112">
        <f t="shared" ref="V51" si="12">SUM(U51:U54)/R51</f>
        <v>85.999999999999972</v>
      </c>
      <c r="W51" s="111">
        <f>+RANK(V51,$V$3:$V$58,1)</f>
        <v>12</v>
      </c>
    </row>
    <row r="52" spans="1:23" ht="18.75">
      <c r="A52" s="72"/>
      <c r="B52" s="16">
        <v>3</v>
      </c>
      <c r="C52" s="17" t="s">
        <v>168</v>
      </c>
      <c r="D52" s="18" t="s">
        <v>96</v>
      </c>
      <c r="E52" s="19"/>
      <c r="F52" s="20"/>
      <c r="G52" s="20"/>
      <c r="H52" s="20"/>
      <c r="I52" s="20"/>
      <c r="J52" s="20"/>
      <c r="K52" s="20"/>
      <c r="L52" s="20">
        <v>55.6</v>
      </c>
      <c r="M52" s="20"/>
      <c r="N52" s="20"/>
      <c r="O52" s="20"/>
      <c r="P52" s="20"/>
      <c r="Q52" s="21">
        <f t="shared" si="0"/>
        <v>1</v>
      </c>
      <c r="R52" s="100"/>
      <c r="S52" s="97"/>
      <c r="T52" s="114"/>
      <c r="U52" s="97"/>
      <c r="V52" s="94"/>
      <c r="W52" s="100"/>
    </row>
    <row r="53" spans="1:23" ht="18.75">
      <c r="A53" s="72"/>
      <c r="B53" s="16">
        <v>2</v>
      </c>
      <c r="C53" s="17" t="s">
        <v>169</v>
      </c>
      <c r="D53" s="18" t="s">
        <v>96</v>
      </c>
      <c r="E53" s="19"/>
      <c r="F53" s="20"/>
      <c r="G53" s="20">
        <v>199.6</v>
      </c>
      <c r="H53" s="20"/>
      <c r="I53" s="20"/>
      <c r="J53" s="20"/>
      <c r="K53" s="20"/>
      <c r="L53" s="20"/>
      <c r="M53" s="20"/>
      <c r="N53" s="20"/>
      <c r="O53" s="20"/>
      <c r="P53" s="20"/>
      <c r="Q53" s="21">
        <f t="shared" si="0"/>
        <v>1</v>
      </c>
      <c r="R53" s="100"/>
      <c r="S53" s="97"/>
      <c r="T53" s="114"/>
      <c r="U53" s="97"/>
      <c r="V53" s="94"/>
      <c r="W53" s="100"/>
    </row>
    <row r="54" spans="1:23" ht="19.5" thickBot="1">
      <c r="A54" s="72"/>
      <c r="B54" s="22">
        <v>1</v>
      </c>
      <c r="C54" s="23" t="s">
        <v>170</v>
      </c>
      <c r="D54" s="24" t="s">
        <v>96</v>
      </c>
      <c r="E54" s="25">
        <v>169.3</v>
      </c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>
        <f t="shared" si="0"/>
        <v>1</v>
      </c>
      <c r="R54" s="103"/>
      <c r="S54" s="98"/>
      <c r="T54" s="115"/>
      <c r="U54" s="98"/>
      <c r="V54" s="95"/>
      <c r="W54" s="103"/>
    </row>
    <row r="55" spans="1:23" ht="18.75">
      <c r="A55" s="72" t="s">
        <v>171</v>
      </c>
      <c r="B55" s="87">
        <v>4</v>
      </c>
      <c r="C55" s="29" t="s">
        <v>172</v>
      </c>
      <c r="D55" s="54" t="s">
        <v>102</v>
      </c>
      <c r="E55" s="55">
        <v>90.1</v>
      </c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7">
        <f t="shared" si="0"/>
        <v>1</v>
      </c>
      <c r="R55" s="117">
        <f>+SUM(Q55:Q58)</f>
        <v>5</v>
      </c>
      <c r="S55" s="120">
        <f>+SUM(E55:P58)</f>
        <v>779.6</v>
      </c>
      <c r="T55" s="116">
        <f>LARGE(E55:P58,1)</f>
        <v>199.6</v>
      </c>
      <c r="U55" s="120">
        <f>(S55-T55)</f>
        <v>580</v>
      </c>
      <c r="V55" s="108">
        <f t="shared" ref="V55" si="13">SUM(U55:U58)/R55</f>
        <v>116</v>
      </c>
      <c r="W55" s="117">
        <f>+RANK(V55,$V$3:$V$58,1)</f>
        <v>14</v>
      </c>
    </row>
    <row r="56" spans="1:23" ht="18.75">
      <c r="A56" s="72"/>
      <c r="B56" s="88">
        <v>3</v>
      </c>
      <c r="C56" s="17" t="s">
        <v>173</v>
      </c>
      <c r="D56" s="59" t="s">
        <v>102</v>
      </c>
      <c r="E56" s="60"/>
      <c r="F56" s="61"/>
      <c r="G56" s="61"/>
      <c r="H56" s="61"/>
      <c r="I56" s="61"/>
      <c r="J56" s="61"/>
      <c r="K56" s="61"/>
      <c r="L56" s="61">
        <v>93.8</v>
      </c>
      <c r="M56" s="61"/>
      <c r="N56" s="61"/>
      <c r="O56" s="61"/>
      <c r="P56" s="61"/>
      <c r="Q56" s="62">
        <f t="shared" si="0"/>
        <v>1</v>
      </c>
      <c r="R56" s="118"/>
      <c r="S56" s="121"/>
      <c r="T56" s="91"/>
      <c r="U56" s="121"/>
      <c r="V56" s="110"/>
      <c r="W56" s="118"/>
    </row>
    <row r="57" spans="1:23" ht="18.75">
      <c r="A57" s="72"/>
      <c r="B57" s="88">
        <v>2</v>
      </c>
      <c r="C57" s="17" t="s">
        <v>174</v>
      </c>
      <c r="D57" s="59" t="s">
        <v>102</v>
      </c>
      <c r="E57" s="60"/>
      <c r="F57" s="61">
        <v>196.5</v>
      </c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2">
        <f t="shared" si="0"/>
        <v>1</v>
      </c>
      <c r="R57" s="118"/>
      <c r="S57" s="121"/>
      <c r="T57" s="91"/>
      <c r="U57" s="121"/>
      <c r="V57" s="110"/>
      <c r="W57" s="118"/>
    </row>
    <row r="58" spans="1:23" ht="19.5" thickBot="1">
      <c r="A58" s="72"/>
      <c r="B58" s="89">
        <v>1</v>
      </c>
      <c r="C58" s="23" t="s">
        <v>175</v>
      </c>
      <c r="D58" s="64" t="s">
        <v>102</v>
      </c>
      <c r="E58" s="65"/>
      <c r="F58" s="66"/>
      <c r="G58" s="66"/>
      <c r="H58" s="66"/>
      <c r="I58" s="66">
        <v>199.6</v>
      </c>
      <c r="J58" s="66"/>
      <c r="K58" s="66"/>
      <c r="L58" s="66"/>
      <c r="M58" s="66">
        <v>199.6</v>
      </c>
      <c r="N58" s="66"/>
      <c r="O58" s="66"/>
      <c r="P58" s="66"/>
      <c r="Q58" s="67">
        <f t="shared" si="0"/>
        <v>2</v>
      </c>
      <c r="R58" s="119"/>
      <c r="S58" s="122"/>
      <c r="T58" s="123"/>
      <c r="U58" s="122"/>
      <c r="V58" s="124"/>
      <c r="W58" s="119"/>
    </row>
    <row r="59" spans="1:23">
      <c r="A59" s="1"/>
      <c r="B59" s="2"/>
      <c r="C59" s="1"/>
      <c r="D59" s="2"/>
      <c r="E59" s="2">
        <f>COUNTA(E3:E58)</f>
        <v>8</v>
      </c>
      <c r="F59" s="2">
        <f t="shared" ref="F59:P59" si="14">COUNTA(F3:F58)</f>
        <v>6</v>
      </c>
      <c r="G59" s="2">
        <f t="shared" si="14"/>
        <v>8</v>
      </c>
      <c r="H59" s="2">
        <f t="shared" si="14"/>
        <v>6</v>
      </c>
      <c r="I59" s="2">
        <f t="shared" si="14"/>
        <v>8</v>
      </c>
      <c r="J59" s="2">
        <f t="shared" si="14"/>
        <v>6</v>
      </c>
      <c r="K59" s="2">
        <f t="shared" si="14"/>
        <v>6</v>
      </c>
      <c r="L59" s="2">
        <f t="shared" si="14"/>
        <v>8</v>
      </c>
      <c r="M59" s="2">
        <f t="shared" si="14"/>
        <v>6</v>
      </c>
      <c r="N59" s="2">
        <f t="shared" si="14"/>
        <v>0</v>
      </c>
      <c r="O59" s="2">
        <f t="shared" si="14"/>
        <v>0</v>
      </c>
      <c r="P59" s="2">
        <f t="shared" si="14"/>
        <v>0</v>
      </c>
      <c r="Q59" s="2"/>
      <c r="R59" s="2"/>
      <c r="S59" s="2"/>
      <c r="T59" s="2"/>
      <c r="U59" s="2"/>
      <c r="V59" s="2"/>
      <c r="W59" s="2"/>
    </row>
  </sheetData>
  <mergeCells count="84">
    <mergeCell ref="W55:W58"/>
    <mergeCell ref="R51:R54"/>
    <mergeCell ref="S51:S54"/>
    <mergeCell ref="T51:T54"/>
    <mergeCell ref="U51:U54"/>
    <mergeCell ref="V51:V54"/>
    <mergeCell ref="W51:W54"/>
    <mergeCell ref="R55:R58"/>
    <mergeCell ref="S55:S58"/>
    <mergeCell ref="T55:T58"/>
    <mergeCell ref="U55:U58"/>
    <mergeCell ref="V55:V58"/>
    <mergeCell ref="W47:W50"/>
    <mergeCell ref="R43:R46"/>
    <mergeCell ref="S43:S46"/>
    <mergeCell ref="T43:T46"/>
    <mergeCell ref="U43:U46"/>
    <mergeCell ref="V43:V46"/>
    <mergeCell ref="W43:W46"/>
    <mergeCell ref="R47:R50"/>
    <mergeCell ref="S47:S50"/>
    <mergeCell ref="T47:T50"/>
    <mergeCell ref="U47:U50"/>
    <mergeCell ref="V47:V50"/>
    <mergeCell ref="W39:W42"/>
    <mergeCell ref="R35:R38"/>
    <mergeCell ref="S35:S38"/>
    <mergeCell ref="T35:T38"/>
    <mergeCell ref="U35:U38"/>
    <mergeCell ref="V35:V38"/>
    <mergeCell ref="W35:W38"/>
    <mergeCell ref="R39:R42"/>
    <mergeCell ref="S39:S42"/>
    <mergeCell ref="T39:T42"/>
    <mergeCell ref="U39:U42"/>
    <mergeCell ref="V39:V42"/>
    <mergeCell ref="W31:W34"/>
    <mergeCell ref="R27:R30"/>
    <mergeCell ref="S27:S30"/>
    <mergeCell ref="T27:T30"/>
    <mergeCell ref="U27:U30"/>
    <mergeCell ref="V27:V30"/>
    <mergeCell ref="W27:W30"/>
    <mergeCell ref="R31:R34"/>
    <mergeCell ref="S31:S34"/>
    <mergeCell ref="T31:T34"/>
    <mergeCell ref="U31:U34"/>
    <mergeCell ref="V31:V34"/>
    <mergeCell ref="W23:W26"/>
    <mergeCell ref="R19:R22"/>
    <mergeCell ref="S19:S22"/>
    <mergeCell ref="T19:T22"/>
    <mergeCell ref="U19:U22"/>
    <mergeCell ref="V19:V22"/>
    <mergeCell ref="W19:W22"/>
    <mergeCell ref="R23:R26"/>
    <mergeCell ref="S23:S26"/>
    <mergeCell ref="T23:T26"/>
    <mergeCell ref="U23:U26"/>
    <mergeCell ref="V23:V26"/>
    <mergeCell ref="W15:W18"/>
    <mergeCell ref="R11:R14"/>
    <mergeCell ref="S11:S14"/>
    <mergeCell ref="T11:T14"/>
    <mergeCell ref="U11:U14"/>
    <mergeCell ref="V11:V14"/>
    <mergeCell ref="W11:W14"/>
    <mergeCell ref="R15:R18"/>
    <mergeCell ref="S15:S18"/>
    <mergeCell ref="T15:T18"/>
    <mergeCell ref="U15:U18"/>
    <mergeCell ref="V15:V18"/>
    <mergeCell ref="W7:W10"/>
    <mergeCell ref="R3:R6"/>
    <mergeCell ref="S3:S6"/>
    <mergeCell ref="T3:T6"/>
    <mergeCell ref="U3:U6"/>
    <mergeCell ref="V3:V6"/>
    <mergeCell ref="W3:W6"/>
    <mergeCell ref="R7:R10"/>
    <mergeCell ref="S7:S10"/>
    <mergeCell ref="T7:T10"/>
    <mergeCell ref="U7:U10"/>
    <mergeCell ref="V7:V10"/>
  </mergeCells>
  <pageMargins left="0.70866141732283472" right="0.70866141732283472" top="0.74803149606299213" bottom="0.74803149606299213" header="0.31496062992125984" footer="0.31496062992125984"/>
  <pageSetup scale="5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Sleno</dc:creator>
  <cp:lastModifiedBy>Greg Sleno</cp:lastModifiedBy>
  <cp:lastPrinted>2018-01-14T03:53:41Z</cp:lastPrinted>
  <dcterms:created xsi:type="dcterms:W3CDTF">2018-01-13T22:44:05Z</dcterms:created>
  <dcterms:modified xsi:type="dcterms:W3CDTF">2018-01-16T00:53:35Z</dcterms:modified>
</cp:coreProperties>
</file>